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showInkAnnotation="0" autoCompressPictures="0" defaultThemeVersion="166925"/>
  <xr:revisionPtr revIDLastSave="0" documentId="8_{F6E57C75-72F6-48E4-8EEB-869E3FC69FA4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H1" sheetId="1" r:id="rId1"/>
    <sheet name="H2" sheetId="2" r:id="rId2"/>
    <sheet name="H3" sheetId="3" r:id="rId3"/>
    <sheet name="H4" sheetId="4" r:id="rId4"/>
    <sheet name="H5" sheetId="5" r:id="rId5"/>
    <sheet name="H6" sheetId="6" r:id="rId6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5" l="1"/>
  <c r="K28" i="5"/>
  <c r="K27" i="5"/>
  <c r="K26" i="5"/>
  <c r="K25" i="5"/>
  <c r="K24" i="5"/>
  <c r="K21" i="5"/>
  <c r="K20" i="5"/>
  <c r="K19" i="5"/>
  <c r="K18" i="5"/>
  <c r="K17" i="5"/>
  <c r="K14" i="5"/>
  <c r="K13" i="5"/>
  <c r="K29" i="4"/>
  <c r="K28" i="4"/>
  <c r="K27" i="4"/>
  <c r="K26" i="4"/>
  <c r="K25" i="4"/>
  <c r="K22" i="4"/>
  <c r="K21" i="4"/>
  <c r="K18" i="4"/>
  <c r="K17" i="4"/>
  <c r="K14" i="4"/>
  <c r="K13" i="4"/>
  <c r="K22" i="3"/>
  <c r="K21" i="3"/>
  <c r="K20" i="3"/>
  <c r="K19" i="3"/>
  <c r="K18" i="3"/>
  <c r="K15" i="3"/>
  <c r="K14" i="3"/>
  <c r="K13" i="3"/>
  <c r="K29" i="2"/>
  <c r="K28" i="2"/>
  <c r="K27" i="2"/>
  <c r="K24" i="2"/>
  <c r="K23" i="2"/>
  <c r="K20" i="2"/>
  <c r="K19" i="2"/>
  <c r="K18" i="2"/>
  <c r="K17" i="2"/>
  <c r="K16" i="2"/>
  <c r="K15" i="2"/>
  <c r="K14" i="2"/>
  <c r="K13" i="2"/>
  <c r="H33" i="1"/>
  <c r="G33" i="1"/>
  <c r="F33" i="1"/>
  <c r="H30" i="1"/>
  <c r="G30" i="1"/>
  <c r="F30" i="1"/>
  <c r="H29" i="1"/>
  <c r="G29" i="1"/>
  <c r="F29" i="1"/>
  <c r="H28" i="1"/>
  <c r="G28" i="1"/>
  <c r="F28" i="1"/>
  <c r="H25" i="1"/>
  <c r="F25" i="1"/>
  <c r="H24" i="1"/>
  <c r="F24" i="1"/>
  <c r="H23" i="1"/>
  <c r="F23" i="1"/>
  <c r="H22" i="1"/>
  <c r="F22" i="1"/>
  <c r="H19" i="1"/>
  <c r="F19" i="1"/>
  <c r="H18" i="1"/>
  <c r="F18" i="1"/>
  <c r="H15" i="1"/>
  <c r="G15" i="1"/>
  <c r="F15" i="1"/>
  <c r="H14" i="1"/>
  <c r="G14" i="1"/>
  <c r="F14" i="1"/>
  <c r="H13" i="1"/>
  <c r="G13" i="1"/>
  <c r="F13" i="1"/>
</calcChain>
</file>

<file path=xl/sharedStrings.xml><?xml version="1.0" encoding="utf-8"?>
<sst xmlns="http://schemas.openxmlformats.org/spreadsheetml/2006/main" count="578" uniqueCount="213">
  <si>
    <t>SCOTTISH WATER</t>
  </si>
  <si>
    <t>ANNUAL RETURN INFORMATION REQUIREMENTS 2024-25</t>
  </si>
  <si>
    <t xml:space="preserve">SECTION H : ASSET INVENTORY </t>
  </si>
  <si>
    <t>Table H1: Summary</t>
  </si>
  <si>
    <t>Value of Element (£m Gross MEAV)</t>
  </si>
  <si>
    <t>Value of Element (£m Net MEAV)</t>
  </si>
  <si>
    <t>Line Ref</t>
  </si>
  <si>
    <t>Description &amp; [Asset Code]</t>
  </si>
  <si>
    <t>Field Type</t>
  </si>
  <si>
    <t>Gross MEAV £m</t>
  </si>
  <si>
    <t>Net MEAV £m</t>
  </si>
  <si>
    <t>Rdn MEAV £m</t>
  </si>
  <si>
    <t>CG</t>
  </si>
  <si>
    <t>Very short AP £m</t>
  </si>
  <si>
    <t>Short AP £m</t>
  </si>
  <si>
    <t>Med AP £m</t>
  </si>
  <si>
    <t>Med/ long AP £m</t>
  </si>
  <si>
    <t>Long AP£m</t>
  </si>
  <si>
    <t>Non Depr £M</t>
  </si>
  <si>
    <t>Dcm £m</t>
  </si>
  <si>
    <t>Land £m</t>
  </si>
  <si>
    <t>Med/ long AP£m</t>
  </si>
  <si>
    <t>Long AP £m</t>
  </si>
  <si>
    <t>Non Depr £m</t>
  </si>
  <si>
    <t>Water Non-Infrastructure</t>
  </si>
  <si>
    <t>H1.1</t>
  </si>
  <si>
    <t>Water treatment works [101]</t>
  </si>
  <si>
    <t>I/C</t>
  </si>
  <si>
    <t>C4</t>
  </si>
  <si>
    <t>H1.2</t>
  </si>
  <si>
    <t>Water storage [102]</t>
  </si>
  <si>
    <t>B4</t>
  </si>
  <si>
    <t>H1.3</t>
  </si>
  <si>
    <t>Water pumping stations [103]</t>
  </si>
  <si>
    <t>Water Infrastructure</t>
  </si>
  <si>
    <t>H1.4</t>
  </si>
  <si>
    <t>Water resources [104]</t>
  </si>
  <si>
    <t>H1.5</t>
  </si>
  <si>
    <t>Water mains [105]</t>
  </si>
  <si>
    <t>B3</t>
  </si>
  <si>
    <t>Wastewater Infrastructure</t>
  </si>
  <si>
    <t>H1.6</t>
  </si>
  <si>
    <t>Sewers [106]</t>
  </si>
  <si>
    <t>H1.7</t>
  </si>
  <si>
    <t>Sewer structures [107]</t>
  </si>
  <si>
    <t>H1.8</t>
  </si>
  <si>
    <t>Sea outfalls [108]</t>
  </si>
  <si>
    <t>H1.9</t>
  </si>
  <si>
    <t>Sustainable Urban Drainage Systems [109]</t>
  </si>
  <si>
    <t>M</t>
  </si>
  <si>
    <t>Wastewater Non-Infrastructure</t>
  </si>
  <si>
    <t>H1.10</t>
  </si>
  <si>
    <t>Sewage pumping stations [110]</t>
  </si>
  <si>
    <t>H1.11</t>
  </si>
  <si>
    <t>Sewage treatment works [111]</t>
  </si>
  <si>
    <t>H1.12</t>
  </si>
  <si>
    <t>Sludge treatment facilities by disposal type [112]</t>
  </si>
  <si>
    <t>Support Services</t>
  </si>
  <si>
    <t>H1.13</t>
  </si>
  <si>
    <t>Support services [113]</t>
  </si>
  <si>
    <t>Prepared by:  ……………………………………………..</t>
  </si>
  <si>
    <t>Date:</t>
  </si>
  <si>
    <t>Checked by:  ……………………………………………..</t>
  </si>
  <si>
    <t xml:space="preserve">Authorised by: </t>
  </si>
  <si>
    <t>17/06/2025</t>
  </si>
  <si>
    <t>Table H2: Water Non-Infrastructure</t>
  </si>
  <si>
    <t>SUMMARY OF ASSET STOCK</t>
  </si>
  <si>
    <t>Units</t>
  </si>
  <si>
    <t>Band 0</t>
  </si>
  <si>
    <t>Band 1</t>
  </si>
  <si>
    <t>Band 2</t>
  </si>
  <si>
    <t>Band 3</t>
  </si>
  <si>
    <t>Band 4</t>
  </si>
  <si>
    <t>Band 5</t>
  </si>
  <si>
    <t>Total</t>
  </si>
  <si>
    <t>Water Treatment Works</t>
  </si>
  <si>
    <t>H2.1</t>
  </si>
  <si>
    <t>SW0 treatment works [201]</t>
  </si>
  <si>
    <t>nr</t>
  </si>
  <si>
    <t>AX</t>
  </si>
  <si>
    <t>CX</t>
  </si>
  <si>
    <t>H2.2</t>
  </si>
  <si>
    <t>SW1 treatment works [202]</t>
  </si>
  <si>
    <t>A2</t>
  </si>
  <si>
    <t>H2.3</t>
  </si>
  <si>
    <t>SW2 treatment works [203]</t>
  </si>
  <si>
    <t>H2.4</t>
  </si>
  <si>
    <t>SW3 treatment works [204]</t>
  </si>
  <si>
    <t>H2.5</t>
  </si>
  <si>
    <t>GW0 treatment works [205]</t>
  </si>
  <si>
    <t>H2.6</t>
  </si>
  <si>
    <t>GW1 treatment works [206]</t>
  </si>
  <si>
    <t>H2.7</t>
  </si>
  <si>
    <t>GW2 treatment works [207]</t>
  </si>
  <si>
    <t>H2.8</t>
  </si>
  <si>
    <t>GW3 treatment works [208]</t>
  </si>
  <si>
    <t>Water Storage</t>
  </si>
  <si>
    <t>H2.9</t>
  </si>
  <si>
    <t>Service reservoirs [209]</t>
  </si>
  <si>
    <t>H2.10</t>
  </si>
  <si>
    <t>Water towers [210]</t>
  </si>
  <si>
    <t>Water Pumping Stations</t>
  </si>
  <si>
    <t>H2.11</t>
  </si>
  <si>
    <t>Intake (installed pump capacity incl. standby) [211]</t>
  </si>
  <si>
    <t>A3</t>
  </si>
  <si>
    <t>H2.12</t>
  </si>
  <si>
    <t>Source (installed pump capacity incl. standby) [212]</t>
  </si>
  <si>
    <t>H2.13</t>
  </si>
  <si>
    <t>Booster (installed pump capacity incl. standby) [213]</t>
  </si>
  <si>
    <t>Authorised by</t>
  </si>
  <si>
    <t>Table H3: Water Infrastructure</t>
  </si>
  <si>
    <t>Water Resources</t>
  </si>
  <si>
    <t>H3.1</t>
  </si>
  <si>
    <t>Dams and impounding reservoirs [301]</t>
  </si>
  <si>
    <t>H3.2</t>
  </si>
  <si>
    <t>Raw water intake (lochs and burns) [302]</t>
  </si>
  <si>
    <t>C5</t>
  </si>
  <si>
    <t>H3.3</t>
  </si>
  <si>
    <t>Raw water aqueducts [303]</t>
  </si>
  <si>
    <t>km</t>
  </si>
  <si>
    <t>B2</t>
  </si>
  <si>
    <t>Water Mains</t>
  </si>
  <si>
    <t>H3.4</t>
  </si>
  <si>
    <t>Mains potable (nominal bore) [304]</t>
  </si>
  <si>
    <t>H3.5</t>
  </si>
  <si>
    <t>Mains other (nominal bore) [305]</t>
  </si>
  <si>
    <t>H3.6</t>
  </si>
  <si>
    <t>Communication pipes (lead) [306]</t>
  </si>
  <si>
    <t>H3.7</t>
  </si>
  <si>
    <t>Communication pipes (other) [307]</t>
  </si>
  <si>
    <t>H3.8</t>
  </si>
  <si>
    <t>Water meters [308]</t>
  </si>
  <si>
    <t>Authorised by:</t>
  </si>
  <si>
    <t>Table H4: Wastewater Infrastructure</t>
  </si>
  <si>
    <t>Sewers</t>
  </si>
  <si>
    <t>H4.1</t>
  </si>
  <si>
    <t>Sewers [401]</t>
  </si>
  <si>
    <t>H4.2</t>
  </si>
  <si>
    <t>Sewage and sludge pumping mains [403]</t>
  </si>
  <si>
    <t>A4</t>
  </si>
  <si>
    <t>Sewer Structures</t>
  </si>
  <si>
    <t>H4.3</t>
  </si>
  <si>
    <t>Combined sewer and emergency overflows [404]</t>
  </si>
  <si>
    <t>H4.4</t>
  </si>
  <si>
    <t>Other sewer structures [405]</t>
  </si>
  <si>
    <t>Sea Outfalls</t>
  </si>
  <si>
    <t>H4.5</t>
  </si>
  <si>
    <t>Short sea outfalls [406]</t>
  </si>
  <si>
    <t>H4.6</t>
  </si>
  <si>
    <t>Long sea outfalls [407]</t>
  </si>
  <si>
    <t>Sustainable Drainage Systems (SUDS)</t>
  </si>
  <si>
    <t>H4.7</t>
  </si>
  <si>
    <t>SUDS ponds [408]</t>
  </si>
  <si>
    <t>H4.8</t>
  </si>
  <si>
    <t>SUDS basins [409]</t>
  </si>
  <si>
    <t>H4.9</t>
  </si>
  <si>
    <t>Filter trenches [410]</t>
  </si>
  <si>
    <t>H4.10</t>
  </si>
  <si>
    <t>Swales [411]</t>
  </si>
  <si>
    <t>H4.11</t>
  </si>
  <si>
    <t>Other (e.g. wetland) [412]</t>
  </si>
  <si>
    <t>Table H5: Wastewater Non-Infrastructure</t>
  </si>
  <si>
    <t>Summary of Asset Stock</t>
  </si>
  <si>
    <t>Sewage Pumping Stations</t>
  </si>
  <si>
    <t>H5.1</t>
  </si>
  <si>
    <t>Sewage pumping stations (in-line) [501]</t>
  </si>
  <si>
    <t>H5.2</t>
  </si>
  <si>
    <t>Sewage pumping stations (terminal) [502]</t>
  </si>
  <si>
    <t>Sewage Treatment Works</t>
  </si>
  <si>
    <t>H5.3</t>
  </si>
  <si>
    <t>Cess &amp; septic tanks [503]</t>
  </si>
  <si>
    <t>H5.4</t>
  </si>
  <si>
    <t>Preliminary treatment only [504]</t>
  </si>
  <si>
    <t>H5.5</t>
  </si>
  <si>
    <t>Primary treatment only [505]</t>
  </si>
  <si>
    <t>H5.6</t>
  </si>
  <si>
    <t>Secondary treatment only [506]</t>
  </si>
  <si>
    <t>H5.7</t>
  </si>
  <si>
    <t>Tertiary treatment only [507]</t>
  </si>
  <si>
    <t>Sludge Treatment Facilities by Disposal Type</t>
  </si>
  <si>
    <t>H5.8</t>
  </si>
  <si>
    <t>Sludge treatment - liquid disposal [508]</t>
  </si>
  <si>
    <t>H5.9</t>
  </si>
  <si>
    <t>Sludge treatment - cake disposal [509]</t>
  </si>
  <si>
    <t>H5.10</t>
  </si>
  <si>
    <t>Sludge treatment - compost disposal [510]</t>
  </si>
  <si>
    <t>BX</t>
  </si>
  <si>
    <t>H5.11</t>
  </si>
  <si>
    <t>Sludge treatment - dried pellet disposal [511]</t>
  </si>
  <si>
    <t>H5.12</t>
  </si>
  <si>
    <t>Sludge treatment - ash disposal [512]</t>
  </si>
  <si>
    <t>H5.13</t>
  </si>
  <si>
    <t>Sludge treatment - other disposal [513]</t>
  </si>
  <si>
    <t xml:space="preserve">Authorised by:  </t>
  </si>
  <si>
    <t>Table H6: Support Services</t>
  </si>
  <si>
    <t>H6.1</t>
  </si>
  <si>
    <t>Offices &amp; laboratories [601]</t>
  </si>
  <si>
    <t>I</t>
  </si>
  <si>
    <r>
      <rPr>
        <sz val="11"/>
        <color rgb="FF000000"/>
        <rFont val="Arial"/>
        <family val="2"/>
      </rPr>
      <t>m</t>
    </r>
    <r>
      <rPr>
        <vertAlign val="superscript"/>
        <sz val="11"/>
        <color rgb="FF000000"/>
        <rFont val="Arial"/>
        <family val="2"/>
      </rPr>
      <t xml:space="preserve">2 </t>
    </r>
    <r>
      <rPr>
        <sz val="11"/>
        <color rgb="FF000000"/>
        <rFont val="Arial"/>
        <family val="2"/>
      </rPr>
      <t>&amp; nr</t>
    </r>
  </si>
  <si>
    <t>H6.2</t>
  </si>
  <si>
    <t>Depots &amp; workshops [602]</t>
  </si>
  <si>
    <t>H6.3</t>
  </si>
  <si>
    <t>Control centres [603]</t>
  </si>
  <si>
    <t>H6.4</t>
  </si>
  <si>
    <t>Vehicles &amp; plant [604]</t>
  </si>
  <si>
    <t>£m</t>
  </si>
  <si>
    <t>H6.5</t>
  </si>
  <si>
    <t>Telemetry systems [605]</t>
  </si>
  <si>
    <t>% &amp; nr</t>
  </si>
  <si>
    <t>H6.6</t>
  </si>
  <si>
    <t>Information systems [606]</t>
  </si>
  <si>
    <t>H6.7</t>
  </si>
  <si>
    <t>Other non-operational assets [607]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</si>
</sst>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;&quot;-&quot;#0;#0;_(@_)"/>
    <numFmt numFmtId="165" formatCode="#0.000;&quot;-&quot;#0.000;#0.000;_(@_)"/>
    <numFmt numFmtId="166" formatCode="#0.0;&quot;-&quot;#0.0;#0.0;_(@_)"/>
    <numFmt numFmtId="167" formatCode="#0.00;&quot;-&quot;#0.00;#0.00;_(@_)"/>
  </numFmts>
  <fonts count="15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sz val="16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254">
    <xf numFmtId="0" fontId="0" fillId="0" borderId="0" xfId="0"/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165" fontId="1" fillId="3" borderId="12" xfId="0" applyNumberFormat="1" applyFont="1" applyFill="1" applyBorder="1" applyAlignment="1">
      <alignment horizontal="right" vertical="center" wrapText="1"/>
    </xf>
    <xf numFmtId="165" fontId="1" fillId="3" borderId="13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left" vertical="center" wrapText="1"/>
    </xf>
    <xf numFmtId="165" fontId="1" fillId="4" borderId="12" xfId="0" applyNumberFormat="1" applyFont="1" applyFill="1" applyBorder="1" applyAlignment="1">
      <alignment horizontal="right" vertical="center" wrapText="1"/>
    </xf>
    <xf numFmtId="165" fontId="1" fillId="4" borderId="13" xfId="0" applyNumberFormat="1" applyFont="1" applyFill="1" applyBorder="1" applyAlignment="1">
      <alignment horizontal="right" vertical="center" wrapText="1"/>
    </xf>
    <xf numFmtId="0" fontId="6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166" fontId="1" fillId="3" borderId="15" xfId="0" applyNumberFormat="1" applyFont="1" applyFill="1" applyBorder="1" applyAlignment="1">
      <alignment horizontal="right" vertical="center" wrapText="1"/>
    </xf>
    <xf numFmtId="166" fontId="1" fillId="3" borderId="16" xfId="0" applyNumberFormat="1" applyFont="1" applyFill="1" applyBorder="1" applyAlignment="1">
      <alignment horizontal="right" vertical="center" wrapText="1"/>
    </xf>
    <xf numFmtId="165" fontId="1" fillId="3" borderId="16" xfId="0" applyNumberFormat="1" applyFont="1" applyFill="1" applyBorder="1" applyAlignment="1">
      <alignment horizontal="right" vertical="center" wrapText="1"/>
    </xf>
    <xf numFmtId="0" fontId="1" fillId="4" borderId="17" xfId="0" applyFont="1" applyFill="1" applyBorder="1" applyAlignment="1">
      <alignment horizontal="left" vertical="center" wrapText="1"/>
    </xf>
    <xf numFmtId="165" fontId="1" fillId="4" borderId="15" xfId="0" applyNumberFormat="1" applyFont="1" applyFill="1" applyBorder="1" applyAlignment="1">
      <alignment horizontal="right" vertical="center" wrapText="1"/>
    </xf>
    <xf numFmtId="165" fontId="1" fillId="4" borderId="16" xfId="0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165" fontId="1" fillId="3" borderId="9" xfId="0" applyNumberFormat="1" applyFont="1" applyFill="1" applyBorder="1" applyAlignment="1">
      <alignment horizontal="right" vertical="center" wrapText="1"/>
    </xf>
    <xf numFmtId="165" fontId="1" fillId="3" borderId="3" xfId="0" applyNumberFormat="1" applyFont="1" applyFill="1" applyBorder="1" applyAlignment="1">
      <alignment horizontal="right" vertical="center" wrapText="1"/>
    </xf>
    <xf numFmtId="0" fontId="1" fillId="4" borderId="10" xfId="0" applyFont="1" applyFill="1" applyBorder="1" applyAlignment="1">
      <alignment horizontal="left" vertical="center" wrapText="1"/>
    </xf>
    <xf numFmtId="165" fontId="1" fillId="4" borderId="9" xfId="0" applyNumberFormat="1" applyFont="1" applyFill="1" applyBorder="1" applyAlignment="1">
      <alignment horizontal="right" vertical="center" wrapText="1"/>
    </xf>
    <xf numFmtId="165" fontId="1" fillId="4" borderId="3" xfId="0" applyNumberFormat="1" applyFont="1" applyFill="1" applyBorder="1" applyAlignment="1">
      <alignment horizontal="right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165" fontId="1" fillId="3" borderId="6" xfId="0" applyNumberFormat="1" applyFont="1" applyFill="1" applyBorder="1" applyAlignment="1">
      <alignment horizontal="right" vertical="center" wrapText="1"/>
    </xf>
    <xf numFmtId="165" fontId="1" fillId="3" borderId="7" xfId="0" applyNumberFormat="1" applyFont="1" applyFill="1" applyBorder="1" applyAlignment="1">
      <alignment horizontal="right" vertical="center" wrapText="1"/>
    </xf>
    <xf numFmtId="0" fontId="1" fillId="4" borderId="8" xfId="0" applyFont="1" applyFill="1" applyBorder="1" applyAlignment="1">
      <alignment horizontal="left" vertical="center" wrapText="1"/>
    </xf>
    <xf numFmtId="165" fontId="1" fillId="4" borderId="6" xfId="0" applyNumberFormat="1" applyFont="1" applyFill="1" applyBorder="1" applyAlignment="1">
      <alignment horizontal="right" vertical="center" wrapText="1"/>
    </xf>
    <xf numFmtId="165" fontId="1" fillId="4" borderId="7" xfId="0" applyNumberFormat="1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1" fillId="0" borderId="20" xfId="0" applyFont="1" applyBorder="1" applyAlignment="1">
      <alignment wrapText="1"/>
    </xf>
    <xf numFmtId="0" fontId="4" fillId="2" borderId="19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1" fillId="0" borderId="18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9" xfId="0" applyFont="1" applyBorder="1" applyAlignment="1">
      <alignment horizontal="left" vertical="center" wrapText="1"/>
    </xf>
    <xf numFmtId="0" fontId="1" fillId="0" borderId="31" xfId="0" applyFont="1" applyBorder="1" applyAlignment="1">
      <alignment wrapText="1"/>
    </xf>
    <xf numFmtId="0" fontId="6" fillId="0" borderId="20" xfId="0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1" fillId="0" borderId="11" xfId="0" applyFont="1" applyBorder="1" applyAlignment="1">
      <alignment wrapText="1"/>
    </xf>
    <xf numFmtId="0" fontId="6" fillId="2" borderId="32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wrapText="1"/>
    </xf>
    <xf numFmtId="0" fontId="9" fillId="2" borderId="22" xfId="0" applyFont="1" applyFill="1" applyBorder="1" applyAlignment="1">
      <alignment wrapText="1"/>
    </xf>
    <xf numFmtId="0" fontId="9" fillId="2" borderId="19" xfId="0" applyFont="1" applyFill="1" applyBorder="1" applyAlignment="1">
      <alignment wrapText="1"/>
    </xf>
    <xf numFmtId="0" fontId="9" fillId="2" borderId="23" xfId="0" applyFont="1" applyFill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0" borderId="28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 wrapText="1"/>
    </xf>
    <xf numFmtId="0" fontId="9" fillId="0" borderId="18" xfId="0" applyFont="1" applyBorder="1" applyAlignment="1">
      <alignment wrapText="1"/>
    </xf>
    <xf numFmtId="0" fontId="6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165" fontId="1" fillId="4" borderId="13" xfId="0" applyNumberFormat="1" applyFont="1" applyFill="1" applyBorder="1" applyAlignment="1">
      <alignment vertical="center" wrapText="1"/>
    </xf>
    <xf numFmtId="165" fontId="1" fillId="3" borderId="13" xfId="0" applyNumberFormat="1" applyFont="1" applyFill="1" applyBorder="1" applyAlignment="1">
      <alignment vertical="center" wrapText="1"/>
    </xf>
    <xf numFmtId="0" fontId="1" fillId="4" borderId="14" xfId="0" applyFont="1" applyFill="1" applyBorder="1" applyAlignment="1">
      <alignment horizontal="center" vertical="center" wrapText="1"/>
    </xf>
    <xf numFmtId="165" fontId="1" fillId="4" borderId="12" xfId="0" applyNumberFormat="1" applyFont="1" applyFill="1" applyBorder="1" applyAlignment="1">
      <alignment vertical="center" wrapText="1"/>
    </xf>
    <xf numFmtId="165" fontId="6" fillId="4" borderId="13" xfId="0" applyNumberFormat="1" applyFont="1" applyFill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165" fontId="1" fillId="4" borderId="16" xfId="0" applyNumberFormat="1" applyFont="1" applyFill="1" applyBorder="1" applyAlignment="1">
      <alignment vertical="center" wrapText="1"/>
    </xf>
    <xf numFmtId="165" fontId="1" fillId="3" borderId="16" xfId="0" applyNumberFormat="1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165" fontId="1" fillId="4" borderId="15" xfId="0" applyNumberFormat="1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5" fontId="1" fillId="4" borderId="3" xfId="0" applyNumberFormat="1" applyFont="1" applyFill="1" applyBorder="1" applyAlignment="1">
      <alignment vertical="center" wrapText="1"/>
    </xf>
    <xf numFmtId="165" fontId="1" fillId="3" borderId="3" xfId="0" applyNumberFormat="1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165" fontId="1" fillId="4" borderId="9" xfId="0" applyNumberFormat="1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167" fontId="1" fillId="4" borderId="13" xfId="0" applyNumberFormat="1" applyFont="1" applyFill="1" applyBorder="1" applyAlignment="1">
      <alignment vertical="center" wrapText="1"/>
    </xf>
    <xf numFmtId="167" fontId="1" fillId="4" borderId="3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wrapText="1"/>
    </xf>
    <xf numFmtId="0" fontId="1" fillId="5" borderId="16" xfId="0" applyFont="1" applyFill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6" fillId="0" borderId="3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165" fontId="8" fillId="4" borderId="13" xfId="0" applyNumberFormat="1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horizontal="left" vertical="center" wrapText="1"/>
    </xf>
    <xf numFmtId="165" fontId="8" fillId="4" borderId="12" xfId="0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165" fontId="8" fillId="4" borderId="16" xfId="0" applyNumberFormat="1" applyFont="1" applyFill="1" applyBorder="1" applyAlignment="1">
      <alignment horizontal="right" vertical="center" wrapText="1"/>
    </xf>
    <xf numFmtId="0" fontId="8" fillId="4" borderId="17" xfId="0" applyFont="1" applyFill="1" applyBorder="1" applyAlignment="1">
      <alignment horizontal="left" vertical="center" wrapText="1"/>
    </xf>
    <xf numFmtId="165" fontId="8" fillId="4" borderId="15" xfId="0" applyNumberFormat="1" applyFont="1" applyFill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65" fontId="8" fillId="4" borderId="3" xfId="0" applyNumberFormat="1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left" vertical="center" wrapText="1"/>
    </xf>
    <xf numFmtId="165" fontId="8" fillId="4" borderId="9" xfId="0" applyNumberFormat="1" applyFont="1" applyFill="1" applyBorder="1" applyAlignment="1">
      <alignment horizontal="right" vertical="center" wrapText="1"/>
    </xf>
    <xf numFmtId="0" fontId="12" fillId="0" borderId="20" xfId="0" applyFont="1" applyBorder="1" applyAlignment="1">
      <alignment wrapText="1"/>
    </xf>
    <xf numFmtId="0" fontId="11" fillId="2" borderId="19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8" fillId="0" borderId="18" xfId="0" applyFont="1" applyBorder="1" applyAlignment="1">
      <alignment wrapText="1"/>
    </xf>
    <xf numFmtId="0" fontId="8" fillId="0" borderId="34" xfId="0" applyFont="1" applyBorder="1" applyAlignment="1">
      <alignment wrapText="1"/>
    </xf>
    <xf numFmtId="0" fontId="8" fillId="0" borderId="28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2" borderId="32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31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0" xfId="0" applyFont="1" applyBorder="1" applyAlignment="1">
      <alignment wrapText="1"/>
    </xf>
    <xf numFmtId="0" fontId="14" fillId="0" borderId="0" xfId="0" applyFont="1"/>
    <xf numFmtId="0" fontId="4" fillId="0" borderId="0" xfId="0" applyFont="1"/>
    <xf numFmtId="0" fontId="3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18" xfId="0" applyFont="1" applyBorder="1"/>
    <xf numFmtId="0" fontId="8" fillId="0" borderId="22" xfId="0" applyFont="1" applyBorder="1"/>
    <xf numFmtId="0" fontId="8" fillId="0" borderId="2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0" xfId="0" applyFont="1" applyBorder="1"/>
    <xf numFmtId="0" fontId="1" fillId="0" borderId="0" xfId="1" applyAlignment="1"/>
    <xf numFmtId="0" fontId="8" fillId="0" borderId="0" xfId="0" applyFont="1"/>
    <xf numFmtId="0" fontId="8" fillId="0" borderId="21" xfId="0" applyFont="1" applyBorder="1"/>
    <xf numFmtId="0" fontId="8" fillId="0" borderId="2" xfId="0" applyFont="1" applyBorder="1"/>
    <xf numFmtId="0" fontId="1" fillId="0" borderId="1" xfId="0" applyFont="1" applyBorder="1"/>
    <xf numFmtId="0" fontId="1" fillId="0" borderId="18" xfId="0" applyFont="1" applyBorder="1"/>
    <xf numFmtId="0" fontId="1" fillId="0" borderId="22" xfId="0" applyFont="1" applyBorder="1"/>
    <xf numFmtId="0" fontId="1" fillId="0" borderId="20" xfId="0" applyFont="1" applyBorder="1" applyAlignment="1">
      <alignment horizontal="left"/>
    </xf>
    <xf numFmtId="0" fontId="1" fillId="0" borderId="20" xfId="0" applyFont="1" applyBorder="1"/>
    <xf numFmtId="0" fontId="1" fillId="0" borderId="0" xfId="0" applyFont="1"/>
    <xf numFmtId="0" fontId="1" fillId="0" borderId="21" xfId="0" applyFont="1" applyBorder="1"/>
    <xf numFmtId="0" fontId="1" fillId="0" borderId="2" xfId="0" applyFont="1" applyBorder="1"/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 applyAlignment="1">
      <alignment horizontal="left"/>
    </xf>
    <xf numFmtId="0" fontId="0" fillId="0" borderId="39" xfId="0" applyBorder="1"/>
    <xf numFmtId="0" fontId="1" fillId="0" borderId="38" xfId="0" applyFont="1" applyBorder="1"/>
    <xf numFmtId="0" fontId="1" fillId="0" borderId="0" xfId="1" applyBorder="1" applyAlignment="1"/>
    <xf numFmtId="0" fontId="1" fillId="0" borderId="39" xfId="0" applyFont="1" applyBorder="1"/>
    <xf numFmtId="0" fontId="1" fillId="0" borderId="40" xfId="0" applyFont="1" applyBorder="1"/>
    <xf numFmtId="0" fontId="0" fillId="0" borderId="41" xfId="0" applyBorder="1"/>
    <xf numFmtId="0" fontId="0" fillId="0" borderId="42" xfId="0" applyBorder="1"/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left"/>
    </xf>
    <xf numFmtId="0" fontId="6" fillId="2" borderId="4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wrapText="1"/>
    </xf>
    <xf numFmtId="0" fontId="6" fillId="2" borderId="44" xfId="0" applyFont="1" applyFill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wrapText="1"/>
    </xf>
    <xf numFmtId="0" fontId="10" fillId="2" borderId="46" xfId="0" applyFont="1" applyFill="1" applyBorder="1" applyAlignment="1">
      <alignment horizontal="center" wrapText="1"/>
    </xf>
    <xf numFmtId="0" fontId="10" fillId="2" borderId="47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257175</xdr:rowOff>
    </xdr:from>
    <xdr:to>
      <xdr:col>10</xdr:col>
      <xdr:colOff>529515</xdr:colOff>
      <xdr:row>2</xdr:row>
      <xdr:rowOff>184459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D0D807D5-7C85-4793-AEE6-99D723A1F5E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0" y="257175"/>
          <a:ext cx="1739190" cy="574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219075</xdr:rowOff>
    </xdr:from>
    <xdr:to>
      <xdr:col>9</xdr:col>
      <xdr:colOff>510465</xdr:colOff>
      <xdr:row>2</xdr:row>
      <xdr:rowOff>213034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F85A64E9-D55D-49FD-A55B-2D740431766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5" y="219075"/>
          <a:ext cx="1739190" cy="5749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247650</xdr:rowOff>
    </xdr:from>
    <xdr:to>
      <xdr:col>8</xdr:col>
      <xdr:colOff>339015</xdr:colOff>
      <xdr:row>2</xdr:row>
      <xdr:rowOff>241609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396A29AA-3811-49E9-8EFF-11C72E0CDF0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247650"/>
          <a:ext cx="1739190" cy="5749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8</xdr:col>
      <xdr:colOff>281865</xdr:colOff>
      <xdr:row>3</xdr:row>
      <xdr:rowOff>32059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DD28F0C6-F900-4661-9349-A081C521AD6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323850"/>
          <a:ext cx="1739190" cy="5749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276225</xdr:rowOff>
    </xdr:from>
    <xdr:to>
      <xdr:col>9</xdr:col>
      <xdr:colOff>510465</xdr:colOff>
      <xdr:row>2</xdr:row>
      <xdr:rowOff>270184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96367854-EF67-41D0-B90A-393E4EFF0A1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5" y="276225"/>
          <a:ext cx="1739190" cy="5749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8</xdr:col>
      <xdr:colOff>34215</xdr:colOff>
      <xdr:row>3</xdr:row>
      <xdr:rowOff>3484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FA8FA2F8-0A7C-4BCB-A33D-080065D8280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3300" y="285750"/>
          <a:ext cx="1739190" cy="574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showRuler="0" zoomScaleNormal="100" workbookViewId="0">
      <selection activeCell="AA10" sqref="A1:XFD1048576"/>
    </sheetView>
  </sheetViews>
  <sheetFormatPr defaultColWidth="13.7109375" defaultRowHeight="12.75" x14ac:dyDescent="0.2"/>
  <cols>
    <col min="1" max="1" width="8.28515625" customWidth="1"/>
    <col min="2" max="2" width="55.28515625" customWidth="1"/>
    <col min="3" max="4" width="11" customWidth="1"/>
    <col min="5" max="5" width="4.7109375" customWidth="1"/>
    <col min="6" max="6" width="13.5703125" customWidth="1"/>
    <col min="7" max="7" width="10.28515625" customWidth="1"/>
    <col min="8" max="8" width="10.5703125" customWidth="1"/>
    <col min="9" max="9" width="6.5703125" customWidth="1"/>
    <col min="10" max="10" width="3.5703125" customWidth="1"/>
    <col min="11" max="11" width="9" customWidth="1"/>
    <col min="12" max="15" width="9.28515625" customWidth="1"/>
    <col min="16" max="16" width="11.7109375" customWidth="1"/>
    <col min="17" max="18" width="9.28515625" customWidth="1"/>
    <col min="19" max="19" width="6.5703125" customWidth="1"/>
    <col min="20" max="20" width="4" customWidth="1"/>
    <col min="21" max="25" width="9.28515625" customWidth="1"/>
    <col min="26" max="26" width="11.7109375" customWidth="1"/>
    <col min="27" max="27" width="9.28515625" customWidth="1"/>
    <col min="28" max="28" width="12.28515625" customWidth="1"/>
    <col min="29" max="29" width="7.5703125" customWidth="1"/>
    <col min="30" max="30" width="8.7109375" customWidth="1"/>
    <col min="31" max="33" width="9.28515625" customWidth="1"/>
    <col min="34" max="34" width="6.42578125" customWidth="1"/>
    <col min="35" max="35" width="9.28515625" customWidth="1"/>
  </cols>
  <sheetData>
    <row r="1" spans="1:30" ht="25.9" customHeight="1" x14ac:dyDescent="0.35">
      <c r="A1" s="188" t="s">
        <v>0</v>
      </c>
    </row>
    <row r="2" spans="1:30" ht="25.9" customHeight="1" x14ac:dyDescent="0.2"/>
    <row r="3" spans="1:30" ht="22.5" customHeight="1" x14ac:dyDescent="0.3">
      <c r="A3" s="186" t="s">
        <v>1</v>
      </c>
    </row>
    <row r="4" spans="1:30" ht="17.649999999999999" customHeight="1" x14ac:dyDescent="0.2"/>
    <row r="5" spans="1:30" ht="18.399999999999999" customHeight="1" x14ac:dyDescent="0.2"/>
    <row r="6" spans="1:30" ht="23.25" customHeight="1" x14ac:dyDescent="0.3">
      <c r="A6" s="190" t="s">
        <v>2</v>
      </c>
      <c r="B6" s="46"/>
      <c r="C6" s="46"/>
      <c r="D6" s="46"/>
      <c r="E6" s="46"/>
      <c r="F6" s="47"/>
      <c r="G6" s="48"/>
    </row>
    <row r="7" spans="1:30" ht="24.4" customHeight="1" x14ac:dyDescent="0.2">
      <c r="A7" s="189" t="s">
        <v>3</v>
      </c>
      <c r="B7" s="49"/>
      <c r="C7" s="49"/>
      <c r="D7" s="49"/>
      <c r="E7" s="49"/>
      <c r="F7" s="50"/>
      <c r="G7" s="48"/>
    </row>
    <row r="8" spans="1:30" ht="17.649999999999999" customHeight="1" x14ac:dyDescent="0.25">
      <c r="A8" s="51"/>
      <c r="B8" s="51"/>
      <c r="C8" s="51"/>
      <c r="D8" s="51"/>
      <c r="E8" s="51"/>
      <c r="F8" s="52"/>
      <c r="K8" s="228">
        <v>2</v>
      </c>
      <c r="L8" s="229"/>
      <c r="M8" s="229"/>
      <c r="N8" s="229"/>
      <c r="O8" s="229"/>
      <c r="P8" s="229"/>
      <c r="Q8" s="229"/>
      <c r="R8" s="229"/>
      <c r="S8" s="229"/>
      <c r="T8" s="53"/>
      <c r="U8" s="233">
        <v>3</v>
      </c>
      <c r="V8" s="234"/>
      <c r="W8" s="234"/>
      <c r="X8" s="234"/>
      <c r="Y8" s="234"/>
      <c r="Z8" s="234"/>
      <c r="AA8" s="234"/>
      <c r="AB8" s="234"/>
      <c r="AC8" s="235"/>
      <c r="AD8" s="54"/>
    </row>
    <row r="9" spans="1:30" ht="17.649999999999999" customHeight="1" x14ac:dyDescent="0.2">
      <c r="F9" s="228">
        <v>1</v>
      </c>
      <c r="G9" s="229"/>
      <c r="H9" s="229"/>
      <c r="I9" s="229"/>
      <c r="J9" s="55"/>
      <c r="K9" s="230" t="s">
        <v>4</v>
      </c>
      <c r="L9" s="231"/>
      <c r="M9" s="231"/>
      <c r="N9" s="231"/>
      <c r="O9" s="231"/>
      <c r="P9" s="231"/>
      <c r="Q9" s="231"/>
      <c r="R9" s="231"/>
      <c r="S9" s="232"/>
      <c r="T9" s="56"/>
      <c r="U9" s="230" t="s">
        <v>5</v>
      </c>
      <c r="V9" s="231"/>
      <c r="W9" s="231"/>
      <c r="X9" s="231"/>
      <c r="Y9" s="231"/>
      <c r="Z9" s="231"/>
      <c r="AA9" s="231"/>
      <c r="AB9" s="231"/>
      <c r="AC9" s="232"/>
      <c r="AD9" s="48"/>
    </row>
    <row r="10" spans="1:30" ht="43.35" customHeight="1" x14ac:dyDescent="0.2">
      <c r="A10" s="1" t="s">
        <v>6</v>
      </c>
      <c r="B10" s="2" t="s">
        <v>7</v>
      </c>
      <c r="C10" s="3" t="s">
        <v>8</v>
      </c>
      <c r="D10" s="57"/>
      <c r="F10" s="4" t="s">
        <v>9</v>
      </c>
      <c r="G10" s="2" t="s">
        <v>10</v>
      </c>
      <c r="H10" s="2" t="s">
        <v>11</v>
      </c>
      <c r="I10" s="5" t="s">
        <v>12</v>
      </c>
      <c r="J10" s="58"/>
      <c r="K10" s="6" t="s">
        <v>13</v>
      </c>
      <c r="L10" s="7" t="s">
        <v>14</v>
      </c>
      <c r="M10" s="7" t="s">
        <v>15</v>
      </c>
      <c r="N10" s="7" t="s">
        <v>16</v>
      </c>
      <c r="O10" s="7" t="s">
        <v>17</v>
      </c>
      <c r="P10" s="7" t="s">
        <v>18</v>
      </c>
      <c r="Q10" s="7" t="s">
        <v>19</v>
      </c>
      <c r="R10" s="7" t="s">
        <v>20</v>
      </c>
      <c r="S10" s="8" t="s">
        <v>12</v>
      </c>
      <c r="T10" s="58"/>
      <c r="U10" s="6" t="s">
        <v>13</v>
      </c>
      <c r="V10" s="7" t="s">
        <v>14</v>
      </c>
      <c r="W10" s="7" t="s">
        <v>15</v>
      </c>
      <c r="X10" s="7" t="s">
        <v>21</v>
      </c>
      <c r="Y10" s="7" t="s">
        <v>22</v>
      </c>
      <c r="Z10" s="7" t="s">
        <v>23</v>
      </c>
      <c r="AA10" s="7" t="s">
        <v>19</v>
      </c>
      <c r="AB10" s="7" t="s">
        <v>20</v>
      </c>
      <c r="AC10" s="8" t="s">
        <v>12</v>
      </c>
      <c r="AD10" s="59"/>
    </row>
    <row r="11" spans="1:30" ht="17.649999999999999" customHeight="1" x14ac:dyDescent="0.2">
      <c r="A11" s="60"/>
      <c r="B11" s="60"/>
      <c r="C11" s="60"/>
      <c r="F11" s="35"/>
      <c r="G11" s="35"/>
      <c r="H11" s="35"/>
      <c r="I11" s="51"/>
      <c r="K11" s="35"/>
      <c r="L11" s="35"/>
      <c r="M11" s="35"/>
      <c r="N11" s="35"/>
      <c r="O11" s="35"/>
      <c r="P11" s="35"/>
      <c r="Q11" s="35"/>
      <c r="R11" s="35"/>
      <c r="S11" s="35"/>
      <c r="U11" s="35"/>
      <c r="V11" s="35"/>
      <c r="W11" s="35"/>
      <c r="X11" s="35"/>
      <c r="Y11" s="35"/>
      <c r="Z11" s="35"/>
      <c r="AA11" s="35"/>
      <c r="AB11" s="35"/>
      <c r="AC11" s="35"/>
    </row>
    <row r="12" spans="1:30" ht="18.399999999999999" customHeight="1" x14ac:dyDescent="0.2">
      <c r="A12" s="61"/>
      <c r="B12" s="9" t="s">
        <v>24</v>
      </c>
      <c r="C12" s="62"/>
      <c r="D12" s="63"/>
    </row>
    <row r="13" spans="1:30" ht="16.899999999999999" customHeight="1" x14ac:dyDescent="0.25">
      <c r="A13" s="10" t="s">
        <v>25</v>
      </c>
      <c r="B13" s="11" t="s">
        <v>26</v>
      </c>
      <c r="C13" s="12" t="s">
        <v>27</v>
      </c>
      <c r="D13" s="63"/>
      <c r="F13" s="13">
        <f>SUM('H2'!N13:N20)</f>
        <v>4258.4621963891022</v>
      </c>
      <c r="G13" s="14">
        <f>SUM('H2'!O13:O20)</f>
        <v>1137.4648093789647</v>
      </c>
      <c r="H13" s="14">
        <f>SUM('H2'!P13:P20)</f>
        <v>0</v>
      </c>
      <c r="I13" s="15" t="s">
        <v>28</v>
      </c>
      <c r="J13" s="64"/>
      <c r="K13" s="16">
        <v>236.04568920293499</v>
      </c>
      <c r="L13" s="17">
        <v>205.148426494413</v>
      </c>
      <c r="M13" s="17">
        <v>1630.32731377196</v>
      </c>
      <c r="N13" s="17">
        <v>0</v>
      </c>
      <c r="O13" s="17">
        <v>2116.8149045472801</v>
      </c>
      <c r="P13" s="17">
        <v>0</v>
      </c>
      <c r="Q13" s="17">
        <v>0</v>
      </c>
      <c r="R13" s="17">
        <v>70.125624292740994</v>
      </c>
      <c r="S13" s="15" t="s">
        <v>28</v>
      </c>
      <c r="T13" s="65"/>
      <c r="U13" s="16">
        <v>0</v>
      </c>
      <c r="V13" s="17">
        <v>1.94477041223367</v>
      </c>
      <c r="W13" s="17">
        <v>177.085707609465</v>
      </c>
      <c r="X13" s="17">
        <v>0</v>
      </c>
      <c r="Y13" s="17">
        <v>888.30870706452504</v>
      </c>
      <c r="Z13" s="17">
        <v>0</v>
      </c>
      <c r="AA13" s="17">
        <v>0</v>
      </c>
      <c r="AB13" s="17">
        <v>70.125624292740994</v>
      </c>
      <c r="AC13" s="15" t="s">
        <v>28</v>
      </c>
      <c r="AD13" s="66"/>
    </row>
    <row r="14" spans="1:30" ht="16.899999999999999" customHeight="1" x14ac:dyDescent="0.25">
      <c r="A14" s="18" t="s">
        <v>29</v>
      </c>
      <c r="B14" s="19" t="s">
        <v>30</v>
      </c>
      <c r="C14" s="20" t="s">
        <v>27</v>
      </c>
      <c r="D14" s="63"/>
      <c r="F14" s="21">
        <f>SUM('H2'!N23:N24)</f>
        <v>2865.729493112507</v>
      </c>
      <c r="G14" s="22">
        <f>SUM('H2'!O23:O24)</f>
        <v>886.29701260491368</v>
      </c>
      <c r="H14" s="23">
        <f>SUM('H2'!P23:P24)</f>
        <v>0</v>
      </c>
      <c r="I14" s="24" t="s">
        <v>31</v>
      </c>
      <c r="J14" s="65"/>
      <c r="K14" s="25">
        <v>177.37613787227701</v>
      </c>
      <c r="L14" s="26">
        <v>131.74794149185701</v>
      </c>
      <c r="M14" s="26">
        <v>115.13180983676899</v>
      </c>
      <c r="N14" s="26">
        <v>0</v>
      </c>
      <c r="O14" s="26">
        <v>2394.98734814917</v>
      </c>
      <c r="P14" s="26">
        <v>0</v>
      </c>
      <c r="Q14" s="26">
        <v>0</v>
      </c>
      <c r="R14" s="26">
        <v>46.486255762437402</v>
      </c>
      <c r="S14" s="24" t="s">
        <v>31</v>
      </c>
      <c r="T14" s="65"/>
      <c r="U14" s="25">
        <v>3.13992631408107</v>
      </c>
      <c r="V14" s="26">
        <v>18.188739315591501</v>
      </c>
      <c r="W14" s="26">
        <v>3.8406295449839898</v>
      </c>
      <c r="X14" s="26">
        <v>0</v>
      </c>
      <c r="Y14" s="26">
        <v>814.64146166781995</v>
      </c>
      <c r="Z14" s="26">
        <v>0</v>
      </c>
      <c r="AA14" s="26">
        <v>0</v>
      </c>
      <c r="AB14" s="26">
        <v>46.486255762437402</v>
      </c>
      <c r="AC14" s="24" t="s">
        <v>31</v>
      </c>
      <c r="AD14" s="66"/>
    </row>
    <row r="15" spans="1:30" ht="17.649999999999999" customHeight="1" x14ac:dyDescent="0.25">
      <c r="A15" s="27" t="s">
        <v>32</v>
      </c>
      <c r="B15" s="28" t="s">
        <v>33</v>
      </c>
      <c r="C15" s="29" t="s">
        <v>27</v>
      </c>
      <c r="D15" s="63"/>
      <c r="F15" s="30">
        <f>SUM('H2'!N27:N29)</f>
        <v>425.39977358172735</v>
      </c>
      <c r="G15" s="31">
        <f>SUM('H2'!O27:O29)</f>
        <v>140.33943551199042</v>
      </c>
      <c r="H15" s="31">
        <f>SUM('H2'!P27:P29)</f>
        <v>0</v>
      </c>
      <c r="I15" s="32" t="s">
        <v>31</v>
      </c>
      <c r="J15" s="65"/>
      <c r="K15" s="33">
        <v>20.401866792428599</v>
      </c>
      <c r="L15" s="34">
        <v>36.325535794467903</v>
      </c>
      <c r="M15" s="34">
        <v>157.729971607328</v>
      </c>
      <c r="N15" s="34">
        <v>0</v>
      </c>
      <c r="O15" s="34">
        <v>203.812103115518</v>
      </c>
      <c r="P15" s="34">
        <v>0</v>
      </c>
      <c r="Q15" s="34">
        <v>0</v>
      </c>
      <c r="R15" s="34">
        <v>7.1302962719837604</v>
      </c>
      <c r="S15" s="32" t="s">
        <v>31</v>
      </c>
      <c r="T15" s="65"/>
      <c r="U15" s="33">
        <v>2.004</v>
      </c>
      <c r="V15" s="34">
        <v>2.11492622948778</v>
      </c>
      <c r="W15" s="34">
        <v>31.756934380800601</v>
      </c>
      <c r="X15" s="34">
        <v>0</v>
      </c>
      <c r="Y15" s="34">
        <v>97.333402092949001</v>
      </c>
      <c r="Z15" s="34">
        <v>0</v>
      </c>
      <c r="AA15" s="34">
        <v>0</v>
      </c>
      <c r="AB15" s="34">
        <v>7.1302962719837604</v>
      </c>
      <c r="AC15" s="32" t="s">
        <v>31</v>
      </c>
      <c r="AD15" s="66"/>
    </row>
    <row r="16" spans="1:30" ht="17.649999999999999" customHeight="1" x14ac:dyDescent="0.2">
      <c r="A16" s="67"/>
      <c r="B16" s="68"/>
      <c r="C16" s="69"/>
      <c r="F16" s="70"/>
      <c r="G16" s="70"/>
      <c r="H16" s="70"/>
      <c r="I16" s="71"/>
      <c r="K16" s="35"/>
      <c r="L16" s="35"/>
      <c r="M16" s="35"/>
      <c r="N16" s="35"/>
      <c r="O16" s="35"/>
      <c r="P16" s="35"/>
      <c r="Q16" s="35"/>
      <c r="R16" s="35"/>
      <c r="S16" s="35"/>
      <c r="U16" s="35"/>
      <c r="V16" s="35"/>
      <c r="W16" s="35"/>
      <c r="X16" s="35"/>
      <c r="Y16" s="35"/>
      <c r="Z16" s="35"/>
      <c r="AA16" s="35"/>
      <c r="AB16" s="35"/>
      <c r="AC16" s="35"/>
    </row>
    <row r="17" spans="1:30" ht="18.399999999999999" customHeight="1" x14ac:dyDescent="0.2">
      <c r="A17" s="72"/>
      <c r="B17" s="9" t="s">
        <v>34</v>
      </c>
      <c r="C17" s="73"/>
      <c r="D17" s="63"/>
    </row>
    <row r="18" spans="1:30" ht="16.899999999999999" customHeight="1" x14ac:dyDescent="0.25">
      <c r="A18" s="10" t="s">
        <v>35</v>
      </c>
      <c r="B18" s="11" t="s">
        <v>36</v>
      </c>
      <c r="C18" s="12" t="s">
        <v>27</v>
      </c>
      <c r="D18" s="63"/>
      <c r="F18" s="13">
        <f>SUM('H3'!N13:N15)</f>
        <v>4555.9830000000002</v>
      </c>
      <c r="G18" s="74"/>
      <c r="H18" s="14">
        <f>SUM('H3'!P13:P15)</f>
        <v>0</v>
      </c>
      <c r="I18" s="15" t="s">
        <v>28</v>
      </c>
      <c r="J18" s="64"/>
      <c r="K18" s="16">
        <v>0</v>
      </c>
      <c r="L18" s="17">
        <v>0</v>
      </c>
      <c r="M18" s="17">
        <v>0</v>
      </c>
      <c r="N18" s="17">
        <v>0</v>
      </c>
      <c r="O18" s="17">
        <v>0</v>
      </c>
      <c r="P18" s="17">
        <v>4555.9830000000002</v>
      </c>
      <c r="Q18" s="17">
        <v>0</v>
      </c>
      <c r="R18" s="17">
        <v>0</v>
      </c>
      <c r="S18" s="15" t="s">
        <v>28</v>
      </c>
      <c r="T18" s="65"/>
      <c r="U18" s="16">
        <v>0</v>
      </c>
      <c r="V18" s="17">
        <v>0</v>
      </c>
      <c r="W18" s="17">
        <v>0</v>
      </c>
      <c r="X18" s="17">
        <v>0</v>
      </c>
      <c r="Y18" s="17">
        <v>0</v>
      </c>
      <c r="Z18" s="17">
        <v>4555.9830000000002</v>
      </c>
      <c r="AA18" s="17">
        <v>0</v>
      </c>
      <c r="AB18" s="17">
        <v>0</v>
      </c>
      <c r="AC18" s="15" t="s">
        <v>28</v>
      </c>
      <c r="AD18" s="66"/>
    </row>
    <row r="19" spans="1:30" ht="17.649999999999999" customHeight="1" x14ac:dyDescent="0.25">
      <c r="A19" s="27" t="s">
        <v>37</v>
      </c>
      <c r="B19" s="28" t="s">
        <v>38</v>
      </c>
      <c r="C19" s="29" t="s">
        <v>27</v>
      </c>
      <c r="D19" s="63"/>
      <c r="F19" s="30">
        <f>SUM('H3'!N18:N22)</f>
        <v>19325.362000000001</v>
      </c>
      <c r="G19" s="75"/>
      <c r="H19" s="31">
        <f>SUM('H3'!P18:P22)</f>
        <v>0</v>
      </c>
      <c r="I19" s="32" t="s">
        <v>39</v>
      </c>
      <c r="J19" s="64"/>
      <c r="K19" s="33">
        <v>0</v>
      </c>
      <c r="L19" s="34">
        <v>0</v>
      </c>
      <c r="M19" s="34">
        <v>0</v>
      </c>
      <c r="N19" s="34">
        <v>0</v>
      </c>
      <c r="O19" s="34">
        <v>0</v>
      </c>
      <c r="P19" s="34">
        <v>19320.671999999999</v>
      </c>
      <c r="Q19" s="34">
        <v>0</v>
      </c>
      <c r="R19" s="34">
        <v>0</v>
      </c>
      <c r="S19" s="32" t="s">
        <v>39</v>
      </c>
      <c r="T19" s="65"/>
      <c r="U19" s="33">
        <v>0</v>
      </c>
      <c r="V19" s="34">
        <v>0</v>
      </c>
      <c r="W19" s="34">
        <v>0</v>
      </c>
      <c r="X19" s="34">
        <v>0</v>
      </c>
      <c r="Y19" s="34">
        <v>0</v>
      </c>
      <c r="Z19" s="34">
        <v>19320.671999999999</v>
      </c>
      <c r="AA19" s="34">
        <v>0</v>
      </c>
      <c r="AB19" s="34">
        <v>0</v>
      </c>
      <c r="AC19" s="32" t="s">
        <v>39</v>
      </c>
      <c r="AD19" s="66"/>
    </row>
    <row r="20" spans="1:30" ht="17.649999999999999" customHeight="1" x14ac:dyDescent="0.2">
      <c r="A20" s="68"/>
      <c r="B20" s="68"/>
      <c r="C20" s="69"/>
      <c r="F20" s="70"/>
      <c r="G20" s="70"/>
      <c r="H20" s="70"/>
      <c r="I20" s="71"/>
      <c r="K20" s="35"/>
      <c r="L20" s="35"/>
      <c r="M20" s="35"/>
      <c r="N20" s="35"/>
      <c r="O20" s="35"/>
      <c r="P20" s="35"/>
      <c r="Q20" s="35"/>
      <c r="R20" s="35"/>
      <c r="S20" s="35"/>
      <c r="U20" s="35"/>
      <c r="V20" s="35"/>
      <c r="W20" s="35"/>
      <c r="X20" s="35"/>
      <c r="Y20" s="35"/>
      <c r="Z20" s="35"/>
      <c r="AA20" s="35"/>
      <c r="AB20" s="35"/>
      <c r="AC20" s="35"/>
    </row>
    <row r="21" spans="1:30" ht="18.399999999999999" customHeight="1" x14ac:dyDescent="0.2">
      <c r="A21" s="72"/>
      <c r="B21" s="9" t="s">
        <v>40</v>
      </c>
      <c r="C21" s="62"/>
      <c r="D21" s="63"/>
      <c r="K21" s="36"/>
      <c r="L21" s="36"/>
      <c r="M21" s="36"/>
      <c r="N21" s="36"/>
      <c r="O21" s="36"/>
      <c r="P21" s="36"/>
      <c r="Q21" s="36"/>
      <c r="R21" s="36"/>
      <c r="U21" s="36"/>
      <c r="V21" s="36"/>
      <c r="W21" s="36"/>
      <c r="X21" s="36"/>
      <c r="Y21" s="36"/>
      <c r="Z21" s="36"/>
      <c r="AA21" s="36"/>
      <c r="AB21" s="36"/>
      <c r="AC21" s="36"/>
    </row>
    <row r="22" spans="1:30" ht="16.899999999999999" customHeight="1" x14ac:dyDescent="0.25">
      <c r="A22" s="10" t="s">
        <v>41</v>
      </c>
      <c r="B22" s="11" t="s">
        <v>42</v>
      </c>
      <c r="C22" s="12" t="s">
        <v>27</v>
      </c>
      <c r="D22" s="63"/>
      <c r="F22" s="13">
        <f>SUM('H4'!N13:N14)</f>
        <v>80106.542000000001</v>
      </c>
      <c r="G22" s="74"/>
      <c r="H22" s="14">
        <f>SUM('H4'!P13:P14)</f>
        <v>0</v>
      </c>
      <c r="I22" s="15" t="s">
        <v>31</v>
      </c>
      <c r="J22" s="64"/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17">
        <v>80106.542000000001</v>
      </c>
      <c r="Q22" s="17">
        <v>0</v>
      </c>
      <c r="R22" s="17">
        <v>0</v>
      </c>
      <c r="S22" s="15" t="s">
        <v>31</v>
      </c>
      <c r="T22" s="65"/>
      <c r="U22" s="16">
        <v>0</v>
      </c>
      <c r="V22" s="17">
        <v>0</v>
      </c>
      <c r="W22" s="17">
        <v>0</v>
      </c>
      <c r="X22" s="17">
        <v>0</v>
      </c>
      <c r="Y22" s="17">
        <v>0</v>
      </c>
      <c r="Z22" s="17">
        <v>80106.542000000001</v>
      </c>
      <c r="AA22" s="17">
        <v>0</v>
      </c>
      <c r="AB22" s="17">
        <v>0</v>
      </c>
      <c r="AC22" s="15" t="s">
        <v>31</v>
      </c>
      <c r="AD22" s="66"/>
    </row>
    <row r="23" spans="1:30" ht="16.899999999999999" customHeight="1" x14ac:dyDescent="0.25">
      <c r="A23" s="18" t="s">
        <v>43</v>
      </c>
      <c r="B23" s="19" t="s">
        <v>44</v>
      </c>
      <c r="C23" s="20" t="s">
        <v>27</v>
      </c>
      <c r="D23" s="63"/>
      <c r="F23" s="37">
        <f>SUM('H4'!N17:N18)</f>
        <v>1773.1950000000002</v>
      </c>
      <c r="G23" s="76"/>
      <c r="H23" s="23">
        <f>SUM('H4'!P17:P18)</f>
        <v>0</v>
      </c>
      <c r="I23" s="24" t="s">
        <v>31</v>
      </c>
      <c r="J23" s="64"/>
      <c r="K23" s="25">
        <v>0</v>
      </c>
      <c r="L23" s="26">
        <v>0</v>
      </c>
      <c r="M23" s="26">
        <v>0</v>
      </c>
      <c r="N23" s="26">
        <v>0</v>
      </c>
      <c r="O23" s="26">
        <v>0</v>
      </c>
      <c r="P23" s="26">
        <v>1773.1949999999999</v>
      </c>
      <c r="Q23" s="26">
        <v>0</v>
      </c>
      <c r="R23" s="26">
        <v>0</v>
      </c>
      <c r="S23" s="24" t="s">
        <v>31</v>
      </c>
      <c r="T23" s="65"/>
      <c r="U23" s="25">
        <v>0</v>
      </c>
      <c r="V23" s="26">
        <v>0</v>
      </c>
      <c r="W23" s="26">
        <v>0</v>
      </c>
      <c r="X23" s="26">
        <v>0</v>
      </c>
      <c r="Y23" s="26">
        <v>0</v>
      </c>
      <c r="Z23" s="26">
        <v>1773.1949999999999</v>
      </c>
      <c r="AA23" s="26">
        <v>0</v>
      </c>
      <c r="AB23" s="26">
        <v>0</v>
      </c>
      <c r="AC23" s="24" t="s">
        <v>31</v>
      </c>
      <c r="AD23" s="66"/>
    </row>
    <row r="24" spans="1:30" ht="16.899999999999999" customHeight="1" x14ac:dyDescent="0.25">
      <c r="A24" s="18" t="s">
        <v>45</v>
      </c>
      <c r="B24" s="19" t="s">
        <v>46</v>
      </c>
      <c r="C24" s="20" t="s">
        <v>27</v>
      </c>
      <c r="D24" s="63"/>
      <c r="F24" s="37">
        <f>SUM('H4'!N21:N22)</f>
        <v>651.51499999999999</v>
      </c>
      <c r="G24" s="76"/>
      <c r="H24" s="23">
        <f>SUM('H4'!P21:P22)</f>
        <v>0</v>
      </c>
      <c r="I24" s="24" t="s">
        <v>31</v>
      </c>
      <c r="J24" s="64"/>
      <c r="K24" s="25">
        <v>0</v>
      </c>
      <c r="L24" s="26">
        <v>0</v>
      </c>
      <c r="M24" s="26">
        <v>0</v>
      </c>
      <c r="N24" s="26">
        <v>0</v>
      </c>
      <c r="O24" s="26">
        <v>0</v>
      </c>
      <c r="P24" s="26">
        <v>651.51499999999999</v>
      </c>
      <c r="Q24" s="26">
        <v>0</v>
      </c>
      <c r="R24" s="26">
        <v>0</v>
      </c>
      <c r="S24" s="24" t="s">
        <v>31</v>
      </c>
      <c r="T24" s="65"/>
      <c r="U24" s="25">
        <v>0</v>
      </c>
      <c r="V24" s="26">
        <v>0</v>
      </c>
      <c r="W24" s="26">
        <v>0</v>
      </c>
      <c r="X24" s="26">
        <v>0</v>
      </c>
      <c r="Y24" s="26">
        <v>0</v>
      </c>
      <c r="Z24" s="26">
        <v>651.51499999999999</v>
      </c>
      <c r="AA24" s="26">
        <v>0</v>
      </c>
      <c r="AB24" s="26">
        <v>0</v>
      </c>
      <c r="AC24" s="24" t="s">
        <v>31</v>
      </c>
      <c r="AD24" s="66"/>
    </row>
    <row r="25" spans="1:30" ht="17.649999999999999" customHeight="1" x14ac:dyDescent="0.25">
      <c r="A25" s="27" t="s">
        <v>47</v>
      </c>
      <c r="B25" s="28" t="s">
        <v>48</v>
      </c>
      <c r="C25" s="29" t="s">
        <v>27</v>
      </c>
      <c r="D25" s="63"/>
      <c r="F25" s="30">
        <f>SUM('H4'!N25:N29)</f>
        <v>0</v>
      </c>
      <c r="G25" s="75"/>
      <c r="H25" s="31">
        <f>SUM('H4'!P25:P29)</f>
        <v>0</v>
      </c>
      <c r="I25" s="32" t="s">
        <v>49</v>
      </c>
      <c r="J25" s="64"/>
      <c r="K25" s="33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2" t="s">
        <v>49</v>
      </c>
      <c r="T25" s="65"/>
      <c r="U25" s="33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2" t="s">
        <v>49</v>
      </c>
      <c r="AD25" s="66"/>
    </row>
    <row r="26" spans="1:30" ht="17.649999999999999" customHeight="1" x14ac:dyDescent="0.2">
      <c r="A26" s="67"/>
      <c r="B26" s="68"/>
      <c r="C26" s="69"/>
      <c r="F26" s="70"/>
      <c r="G26" s="70"/>
      <c r="H26" s="70"/>
      <c r="I26" s="71"/>
      <c r="K26" s="35"/>
      <c r="L26" s="35"/>
      <c r="M26" s="35"/>
      <c r="N26" s="35"/>
      <c r="O26" s="35"/>
      <c r="P26" s="35"/>
      <c r="Q26" s="35"/>
      <c r="R26" s="35"/>
      <c r="S26" s="35"/>
      <c r="U26" s="35"/>
      <c r="V26" s="35"/>
      <c r="W26" s="35"/>
      <c r="X26" s="35"/>
      <c r="Y26" s="35"/>
      <c r="Z26" s="35"/>
      <c r="AA26" s="35"/>
      <c r="AB26" s="35"/>
      <c r="AC26" s="35"/>
    </row>
    <row r="27" spans="1:30" ht="18.399999999999999" customHeight="1" x14ac:dyDescent="0.2">
      <c r="A27" s="72"/>
      <c r="B27" s="9" t="s">
        <v>50</v>
      </c>
      <c r="C27" s="73"/>
      <c r="D27" s="63"/>
    </row>
    <row r="28" spans="1:30" ht="16.899999999999999" customHeight="1" x14ac:dyDescent="0.25">
      <c r="A28" s="10" t="s">
        <v>51</v>
      </c>
      <c r="B28" s="11" t="s">
        <v>52</v>
      </c>
      <c r="C28" s="12" t="s">
        <v>27</v>
      </c>
      <c r="D28" s="63"/>
      <c r="F28" s="13">
        <f>SUM('H5'!N13:N14)</f>
        <v>1786.7954335377349</v>
      </c>
      <c r="G28" s="14">
        <f>SUM('H5'!O13:O14)</f>
        <v>603.57995298467802</v>
      </c>
      <c r="H28" s="14">
        <f>SUM('H5'!P13:P14)</f>
        <v>0</v>
      </c>
      <c r="I28" s="15" t="s">
        <v>31</v>
      </c>
      <c r="J28" s="64"/>
      <c r="K28" s="16">
        <v>61.135911806934402</v>
      </c>
      <c r="L28" s="17">
        <v>173.51716536439201</v>
      </c>
      <c r="M28" s="17">
        <v>424.73233334227803</v>
      </c>
      <c r="N28" s="17">
        <v>0</v>
      </c>
      <c r="O28" s="17">
        <v>1097.9969377385701</v>
      </c>
      <c r="P28" s="17">
        <v>0</v>
      </c>
      <c r="Q28" s="17">
        <v>0</v>
      </c>
      <c r="R28" s="17">
        <v>29.412815472861201</v>
      </c>
      <c r="S28" s="15" t="s">
        <v>31</v>
      </c>
      <c r="T28" s="65"/>
      <c r="U28" s="16">
        <v>0.68937592308600804</v>
      </c>
      <c r="V28" s="17">
        <v>13.343642090521501</v>
      </c>
      <c r="W28" s="17">
        <v>75.315768964487404</v>
      </c>
      <c r="X28" s="17">
        <v>0</v>
      </c>
      <c r="Y28" s="17">
        <v>484.81835053372299</v>
      </c>
      <c r="Z28" s="17">
        <v>0</v>
      </c>
      <c r="AA28" s="17">
        <v>0</v>
      </c>
      <c r="AB28" s="17">
        <v>29.412815472861201</v>
      </c>
      <c r="AC28" s="15" t="s">
        <v>31</v>
      </c>
      <c r="AD28" s="66"/>
    </row>
    <row r="29" spans="1:30" ht="16.899999999999999" customHeight="1" x14ac:dyDescent="0.25">
      <c r="A29" s="18" t="s">
        <v>53</v>
      </c>
      <c r="B29" s="19" t="s">
        <v>54</v>
      </c>
      <c r="C29" s="20" t="s">
        <v>27</v>
      </c>
      <c r="D29" s="63"/>
      <c r="F29" s="37">
        <f>SUM('H5'!N17:N21)</f>
        <v>6220.9420544540608</v>
      </c>
      <c r="G29" s="23">
        <f>SUM('H5'!O17:O21)</f>
        <v>1489.2536571799101</v>
      </c>
      <c r="H29" s="23">
        <f>SUM('H5'!P17:P21)</f>
        <v>0</v>
      </c>
      <c r="I29" s="24" t="s">
        <v>31</v>
      </c>
      <c r="J29" s="64"/>
      <c r="K29" s="25">
        <v>106.62621202986401</v>
      </c>
      <c r="L29" s="26">
        <v>261.95957907379699</v>
      </c>
      <c r="M29" s="26">
        <v>1877.9842415001301</v>
      </c>
      <c r="N29" s="26">
        <v>0</v>
      </c>
      <c r="O29" s="26">
        <v>3872.7178048535702</v>
      </c>
      <c r="P29" s="26">
        <v>0</v>
      </c>
      <c r="Q29" s="26">
        <v>0</v>
      </c>
      <c r="R29" s="26">
        <v>101.654062717732</v>
      </c>
      <c r="S29" s="24" t="s">
        <v>31</v>
      </c>
      <c r="T29" s="65"/>
      <c r="U29" s="25">
        <v>0.21411828970691599</v>
      </c>
      <c r="V29" s="26">
        <v>2.3016712384291198</v>
      </c>
      <c r="W29" s="26">
        <v>82.256650897011795</v>
      </c>
      <c r="X29" s="26">
        <v>0</v>
      </c>
      <c r="Y29" s="26">
        <v>1302.8271540370299</v>
      </c>
      <c r="Z29" s="26">
        <v>0</v>
      </c>
      <c r="AA29" s="26">
        <v>0</v>
      </c>
      <c r="AB29" s="26">
        <v>101.654062717732</v>
      </c>
      <c r="AC29" s="24" t="s">
        <v>31</v>
      </c>
      <c r="AD29" s="66"/>
    </row>
    <row r="30" spans="1:30" ht="17.649999999999999" customHeight="1" x14ac:dyDescent="0.25">
      <c r="A30" s="27" t="s">
        <v>55</v>
      </c>
      <c r="B30" s="28" t="s">
        <v>56</v>
      </c>
      <c r="C30" s="29" t="s">
        <v>27</v>
      </c>
      <c r="D30" s="63"/>
      <c r="F30" s="30">
        <f>SUM('H5'!N24:N29)</f>
        <v>438.61935881436682</v>
      </c>
      <c r="G30" s="31">
        <f>SUM('H5'!O24:O29)</f>
        <v>76.328731294354867</v>
      </c>
      <c r="H30" s="31">
        <f>SUM('H5'!P24:P29)</f>
        <v>0</v>
      </c>
      <c r="I30" s="32" t="s">
        <v>31</v>
      </c>
      <c r="J30" s="64"/>
      <c r="K30" s="33">
        <v>19.941551019029699</v>
      </c>
      <c r="L30" s="34">
        <v>13.4300422552363</v>
      </c>
      <c r="M30" s="34">
        <v>164.94369954906199</v>
      </c>
      <c r="N30" s="34">
        <v>0</v>
      </c>
      <c r="O30" s="34">
        <v>233.040868540876</v>
      </c>
      <c r="P30" s="34">
        <v>0</v>
      </c>
      <c r="Q30" s="34">
        <v>0</v>
      </c>
      <c r="R30" s="34">
        <v>7.26319745016227</v>
      </c>
      <c r="S30" s="32" t="s">
        <v>31</v>
      </c>
      <c r="T30" s="65"/>
      <c r="U30" s="33">
        <v>0</v>
      </c>
      <c r="V30" s="34">
        <v>0</v>
      </c>
      <c r="W30" s="34">
        <v>3.8535478460913</v>
      </c>
      <c r="X30" s="34">
        <v>0</v>
      </c>
      <c r="Y30" s="34">
        <v>65.211985998101298</v>
      </c>
      <c r="Z30" s="34">
        <v>0</v>
      </c>
      <c r="AA30" s="34">
        <v>0</v>
      </c>
      <c r="AB30" s="34">
        <v>7.26319745016227</v>
      </c>
      <c r="AC30" s="32" t="s">
        <v>31</v>
      </c>
      <c r="AD30" s="66"/>
    </row>
    <row r="31" spans="1:30" ht="17.649999999999999" customHeight="1" x14ac:dyDescent="0.2">
      <c r="A31" s="68"/>
      <c r="B31" s="68"/>
      <c r="C31" s="69"/>
      <c r="F31" s="70"/>
      <c r="G31" s="70"/>
      <c r="H31" s="70"/>
      <c r="I31" s="71"/>
      <c r="K31" s="35"/>
      <c r="L31" s="35"/>
      <c r="M31" s="35"/>
      <c r="N31" s="35"/>
      <c r="O31" s="35"/>
      <c r="P31" s="35"/>
      <c r="Q31" s="35"/>
      <c r="R31" s="35"/>
      <c r="S31" s="35"/>
      <c r="U31" s="35"/>
      <c r="V31" s="35"/>
      <c r="W31" s="35"/>
      <c r="X31" s="35"/>
      <c r="Y31" s="35"/>
      <c r="Z31" s="35"/>
      <c r="AA31" s="35"/>
      <c r="AB31" s="35"/>
      <c r="AC31" s="35"/>
    </row>
    <row r="32" spans="1:30" ht="18.399999999999999" customHeight="1" x14ac:dyDescent="0.2">
      <c r="A32" s="72"/>
      <c r="B32" s="9" t="s">
        <v>57</v>
      </c>
      <c r="C32" s="73"/>
      <c r="D32" s="63"/>
    </row>
    <row r="33" spans="1:30" ht="17.649999999999999" customHeight="1" x14ac:dyDescent="0.25">
      <c r="A33" s="38" t="s">
        <v>58</v>
      </c>
      <c r="B33" s="39" t="s">
        <v>59</v>
      </c>
      <c r="C33" s="40" t="s">
        <v>27</v>
      </c>
      <c r="D33" s="63"/>
      <c r="F33" s="41">
        <f>SUM('H6'!M13:M19)</f>
        <v>193.15608799999998</v>
      </c>
      <c r="G33" s="42">
        <f>SUM('H6'!N13:N19)</f>
        <v>103.9350639</v>
      </c>
      <c r="H33" s="42">
        <f>SUM('H6'!O13:O19)</f>
        <v>0</v>
      </c>
      <c r="I33" s="43" t="s">
        <v>28</v>
      </c>
      <c r="J33" s="64"/>
      <c r="K33" s="44">
        <v>20.965</v>
      </c>
      <c r="L33" s="45">
        <v>84.578999999999994</v>
      </c>
      <c r="M33" s="45">
        <v>0</v>
      </c>
      <c r="N33" s="45">
        <v>0</v>
      </c>
      <c r="O33" s="45">
        <v>74.522000000000006</v>
      </c>
      <c r="P33" s="45">
        <v>0</v>
      </c>
      <c r="Q33" s="45">
        <v>0</v>
      </c>
      <c r="R33" s="45">
        <v>13.09</v>
      </c>
      <c r="S33" s="43" t="s">
        <v>28</v>
      </c>
      <c r="T33" s="65"/>
      <c r="U33" s="44">
        <v>3.6139999999999999</v>
      </c>
      <c r="V33" s="45">
        <v>33.783000000000001</v>
      </c>
      <c r="W33" s="45">
        <v>0</v>
      </c>
      <c r="X33" s="45">
        <v>0</v>
      </c>
      <c r="Y33" s="45">
        <v>53.448</v>
      </c>
      <c r="Z33" s="45">
        <v>0</v>
      </c>
      <c r="AA33" s="45">
        <v>0</v>
      </c>
      <c r="AB33" s="45">
        <v>13.09</v>
      </c>
      <c r="AC33" s="43" t="s">
        <v>28</v>
      </c>
      <c r="AD33" s="66"/>
    </row>
    <row r="34" spans="1:30" ht="16.899999999999999" customHeight="1" x14ac:dyDescent="0.2">
      <c r="A34" s="77"/>
      <c r="B34" s="78"/>
      <c r="C34" s="78"/>
      <c r="F34" s="70"/>
      <c r="G34" s="70"/>
      <c r="H34" s="70"/>
      <c r="I34" s="71"/>
      <c r="K34" s="71"/>
      <c r="L34" s="71"/>
      <c r="M34" s="71"/>
      <c r="N34" s="71"/>
      <c r="O34" s="71"/>
      <c r="P34" s="71"/>
      <c r="Q34" s="71"/>
      <c r="R34" s="71"/>
      <c r="S34" s="71"/>
      <c r="U34" s="51"/>
      <c r="V34" s="51"/>
      <c r="W34" s="51"/>
      <c r="X34" s="51"/>
      <c r="Y34" s="51"/>
      <c r="Z34" s="51"/>
      <c r="AA34" s="51"/>
      <c r="AB34" s="51"/>
      <c r="AC34" s="51"/>
    </row>
    <row r="35" spans="1:30" ht="17.649999999999999" customHeight="1" x14ac:dyDescent="0.2"/>
    <row r="36" spans="1:30" ht="16.899999999999999" customHeight="1" x14ac:dyDescent="0.25">
      <c r="A36" s="202"/>
      <c r="B36" s="203"/>
      <c r="C36" s="203"/>
      <c r="D36" s="203"/>
      <c r="E36" s="203"/>
      <c r="F36" s="204"/>
      <c r="G36" s="66"/>
    </row>
    <row r="37" spans="1:30" ht="16.899999999999999" customHeight="1" x14ac:dyDescent="0.25">
      <c r="A37" s="205" t="s">
        <v>60</v>
      </c>
      <c r="C37" s="196" t="s">
        <v>61</v>
      </c>
      <c r="D37" s="223"/>
      <c r="E37" s="223"/>
      <c r="F37" s="224"/>
      <c r="G37" s="66"/>
    </row>
    <row r="38" spans="1:30" ht="16.899999999999999" customHeight="1" x14ac:dyDescent="0.25">
      <c r="A38" s="206"/>
      <c r="G38" s="66"/>
    </row>
    <row r="39" spans="1:30" ht="16.899999999999999" customHeight="1" x14ac:dyDescent="0.25">
      <c r="A39" s="205" t="s">
        <v>62</v>
      </c>
      <c r="C39" s="198"/>
      <c r="D39" s="223"/>
      <c r="E39" s="223"/>
      <c r="F39" s="224"/>
      <c r="G39" s="66"/>
    </row>
    <row r="40" spans="1:30" ht="16.899999999999999" customHeight="1" x14ac:dyDescent="0.25">
      <c r="A40" s="206"/>
      <c r="G40" s="66"/>
    </row>
    <row r="41" spans="1:30" ht="16.899999999999999" customHeight="1" x14ac:dyDescent="0.25">
      <c r="A41" s="205" t="s">
        <v>63</v>
      </c>
      <c r="B41" s="207"/>
      <c r="C41" s="196" t="s">
        <v>61</v>
      </c>
      <c r="D41" s="207" t="s">
        <v>64</v>
      </c>
      <c r="G41" s="66"/>
    </row>
    <row r="42" spans="1:30" ht="17.649999999999999" customHeight="1" x14ac:dyDescent="0.25">
      <c r="A42" s="209"/>
      <c r="G42" s="66"/>
    </row>
    <row r="43" spans="1:30" ht="15" customHeight="1" x14ac:dyDescent="0.2">
      <c r="A43" s="51"/>
      <c r="B43" s="51"/>
      <c r="C43" s="51"/>
      <c r="D43" s="51"/>
      <c r="E43" s="51"/>
      <c r="F43" s="51"/>
    </row>
    <row r="44" spans="1:30" ht="15" customHeight="1" x14ac:dyDescent="0.2"/>
    <row r="45" spans="1:30" ht="15" customHeight="1" x14ac:dyDescent="0.2"/>
    <row r="46" spans="1:30" ht="15" customHeight="1" x14ac:dyDescent="0.2"/>
    <row r="47" spans="1:30" ht="15" customHeight="1" x14ac:dyDescent="0.2"/>
    <row r="48" spans="1:30" ht="15" customHeight="1" x14ac:dyDescent="0.2"/>
    <row r="49" ht="15" customHeight="1" x14ac:dyDescent="0.2"/>
    <row r="50" ht="15" customHeight="1" x14ac:dyDescent="0.2"/>
  </sheetData>
  <mergeCells count="5">
    <mergeCell ref="K8:S8"/>
    <mergeCell ref="K9:S9"/>
    <mergeCell ref="F9:I9"/>
    <mergeCell ref="U9:AC9"/>
    <mergeCell ref="U8:AC8"/>
  </mergeCells>
  <dataValidations count="1">
    <dataValidation type="list" allowBlank="1" sqref="S22:S25 AC18:AC19 I18:I19 I13:I15 AC22:AC25 AC33 S28:S30 I28:I30 S33 I33 AC13:AC15 I22:I25 S18:S19 S13:S15 AC28:AC30" xr:uid="{00000000-0002-0000-00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0"/>
  <sheetViews>
    <sheetView showRuler="0" zoomScaleNormal="100" workbookViewId="0">
      <selection sqref="A1:XFD1048576"/>
    </sheetView>
  </sheetViews>
  <sheetFormatPr defaultColWidth="13.7109375" defaultRowHeight="12.75" x14ac:dyDescent="0.2"/>
  <cols>
    <col min="1" max="1" width="9.28515625" customWidth="1"/>
    <col min="2" max="2" width="55.28515625" customWidth="1"/>
    <col min="3" max="4" width="11" customWidth="1"/>
    <col min="5" max="10" width="9.28515625" customWidth="1"/>
    <col min="11" max="11" width="10.28515625" customWidth="1"/>
    <col min="12" max="12" width="8.7109375" customWidth="1"/>
    <col min="13" max="13" width="3.7109375" customWidth="1"/>
    <col min="14" max="14" width="11" customWidth="1"/>
    <col min="15" max="16" width="9.28515625" customWidth="1"/>
    <col min="17" max="17" width="8.42578125" customWidth="1"/>
    <col min="18" max="19" width="9.28515625" customWidth="1"/>
  </cols>
  <sheetData>
    <row r="1" spans="1:18" ht="25.9" customHeight="1" x14ac:dyDescent="0.35">
      <c r="A1" s="188" t="s">
        <v>0</v>
      </c>
    </row>
    <row r="2" spans="1:18" ht="20.85" customHeight="1" x14ac:dyDescent="0.2"/>
    <row r="3" spans="1:18" ht="22.5" customHeight="1" x14ac:dyDescent="0.3">
      <c r="A3" s="186" t="s">
        <v>1</v>
      </c>
    </row>
    <row r="4" spans="1:18" ht="17.649999999999999" customHeight="1" x14ac:dyDescent="0.2"/>
    <row r="5" spans="1:18" ht="18.399999999999999" customHeight="1" x14ac:dyDescent="0.2"/>
    <row r="6" spans="1:18" ht="23.25" customHeight="1" x14ac:dyDescent="0.3">
      <c r="A6" s="190" t="s">
        <v>2</v>
      </c>
      <c r="B6" s="87"/>
      <c r="C6" s="87"/>
      <c r="D6" s="88"/>
      <c r="E6" s="48"/>
    </row>
    <row r="7" spans="1:18" ht="24.4" customHeight="1" x14ac:dyDescent="0.25">
      <c r="A7" s="191" t="s">
        <v>65</v>
      </c>
      <c r="B7" s="89"/>
      <c r="C7" s="89"/>
      <c r="D7" s="90"/>
      <c r="E7" s="48"/>
    </row>
    <row r="8" spans="1:18" ht="24.4" customHeight="1" x14ac:dyDescent="0.2">
      <c r="A8" s="51"/>
      <c r="B8" s="51"/>
      <c r="C8" s="51"/>
      <c r="D8" s="60"/>
    </row>
    <row r="9" spans="1:18" ht="17.649999999999999" customHeight="1" thickBot="1" x14ac:dyDescent="0.3">
      <c r="D9" s="239" t="s">
        <v>66</v>
      </c>
      <c r="E9" s="240"/>
      <c r="F9" s="240"/>
      <c r="G9" s="240"/>
      <c r="H9" s="240"/>
      <c r="I9" s="240"/>
      <c r="J9" s="240"/>
      <c r="K9" s="240"/>
      <c r="L9" s="241"/>
      <c r="M9" s="91"/>
      <c r="N9" s="236">
        <v>1</v>
      </c>
      <c r="O9" s="237"/>
      <c r="P9" s="237"/>
      <c r="Q9" s="238"/>
      <c r="R9" s="92"/>
    </row>
    <row r="10" spans="1:18" ht="31.9" customHeight="1" thickBot="1" x14ac:dyDescent="0.25">
      <c r="A10" s="1" t="s">
        <v>6</v>
      </c>
      <c r="B10" s="2" t="s">
        <v>7</v>
      </c>
      <c r="C10" s="2" t="s">
        <v>8</v>
      </c>
      <c r="D10" s="225" t="s">
        <v>67</v>
      </c>
      <c r="E10" s="226" t="s">
        <v>68</v>
      </c>
      <c r="F10" s="226" t="s">
        <v>69</v>
      </c>
      <c r="G10" s="226" t="s">
        <v>70</v>
      </c>
      <c r="H10" s="226" t="s">
        <v>71</v>
      </c>
      <c r="I10" s="226" t="s">
        <v>72</v>
      </c>
      <c r="J10" s="226" t="s">
        <v>73</v>
      </c>
      <c r="K10" s="226" t="s">
        <v>74</v>
      </c>
      <c r="L10" s="227" t="s">
        <v>12</v>
      </c>
      <c r="M10" s="93"/>
      <c r="N10" s="4" t="s">
        <v>9</v>
      </c>
      <c r="O10" s="2" t="s">
        <v>10</v>
      </c>
      <c r="P10" s="2" t="s">
        <v>11</v>
      </c>
      <c r="Q10" s="80" t="s">
        <v>12</v>
      </c>
      <c r="R10" s="59"/>
    </row>
    <row r="11" spans="1:18" ht="17.649999999999999" customHeight="1" thickBot="1" x14ac:dyDescent="0.25">
      <c r="A11" s="60"/>
      <c r="B11" s="60"/>
      <c r="C11" s="60"/>
      <c r="D11" s="60"/>
      <c r="E11" s="94"/>
      <c r="F11" s="94"/>
      <c r="G11" s="94"/>
      <c r="H11" s="94"/>
      <c r="I11" s="94"/>
      <c r="J11" s="94"/>
      <c r="K11" s="94"/>
      <c r="L11" s="94"/>
      <c r="N11" s="35"/>
      <c r="O11" s="35"/>
      <c r="P11" s="35"/>
      <c r="Q11" s="35"/>
    </row>
    <row r="12" spans="1:18" ht="18.399999999999999" customHeight="1" x14ac:dyDescent="0.2">
      <c r="A12" s="61"/>
      <c r="B12" s="9" t="s">
        <v>75</v>
      </c>
      <c r="C12" s="95"/>
      <c r="D12" s="96"/>
      <c r="E12" s="97"/>
      <c r="F12" s="97"/>
      <c r="G12" s="97"/>
      <c r="H12" s="97"/>
      <c r="I12" s="97"/>
      <c r="J12" s="97"/>
      <c r="K12" s="97"/>
      <c r="L12" s="73"/>
      <c r="M12" s="98"/>
    </row>
    <row r="13" spans="1:18" ht="16.899999999999999" customHeight="1" x14ac:dyDescent="0.2">
      <c r="A13" s="10" t="s">
        <v>76</v>
      </c>
      <c r="B13" s="11" t="s">
        <v>77</v>
      </c>
      <c r="C13" s="81" t="s">
        <v>27</v>
      </c>
      <c r="D13" s="81" t="s">
        <v>78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4">
        <f t="shared" ref="K13:K20" si="0">SUM(E13:J13)</f>
        <v>0</v>
      </c>
      <c r="L13" s="15" t="s">
        <v>79</v>
      </c>
      <c r="M13" s="99"/>
      <c r="N13" s="16">
        <v>0</v>
      </c>
      <c r="O13" s="17">
        <v>0</v>
      </c>
      <c r="P13" s="17">
        <v>0</v>
      </c>
      <c r="Q13" s="82" t="s">
        <v>80</v>
      </c>
      <c r="R13" s="98"/>
    </row>
    <row r="14" spans="1:18" ht="16.899999999999999" customHeight="1" x14ac:dyDescent="0.2">
      <c r="A14" s="18" t="s">
        <v>81</v>
      </c>
      <c r="B14" s="19" t="s">
        <v>82</v>
      </c>
      <c r="C14" s="83" t="s">
        <v>27</v>
      </c>
      <c r="D14" s="83" t="s">
        <v>78</v>
      </c>
      <c r="E14" s="26">
        <v>1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3">
        <f t="shared" si="0"/>
        <v>1</v>
      </c>
      <c r="L14" s="24" t="s">
        <v>83</v>
      </c>
      <c r="M14" s="99"/>
      <c r="N14" s="25">
        <v>5.5776888949501702</v>
      </c>
      <c r="O14" s="26">
        <v>1.8341161197242299</v>
      </c>
      <c r="P14" s="26">
        <v>0</v>
      </c>
      <c r="Q14" s="84" t="s">
        <v>28</v>
      </c>
      <c r="R14" s="98"/>
    </row>
    <row r="15" spans="1:18" ht="16.899999999999999" customHeight="1" x14ac:dyDescent="0.2">
      <c r="A15" s="18" t="s">
        <v>84</v>
      </c>
      <c r="B15" s="19" t="s">
        <v>85</v>
      </c>
      <c r="C15" s="83" t="s">
        <v>27</v>
      </c>
      <c r="D15" s="83" t="s">
        <v>78</v>
      </c>
      <c r="E15" s="26">
        <v>0</v>
      </c>
      <c r="F15" s="26">
        <v>3</v>
      </c>
      <c r="G15" s="26">
        <v>5</v>
      </c>
      <c r="H15" s="26">
        <v>4</v>
      </c>
      <c r="I15" s="26">
        <v>5</v>
      </c>
      <c r="J15" s="26">
        <v>5</v>
      </c>
      <c r="K15" s="23">
        <f t="shared" si="0"/>
        <v>22</v>
      </c>
      <c r="L15" s="24" t="s">
        <v>83</v>
      </c>
      <c r="M15" s="99"/>
      <c r="N15" s="25">
        <v>927.50592688171105</v>
      </c>
      <c r="O15" s="26">
        <v>251.00993978243301</v>
      </c>
      <c r="P15" s="26">
        <v>0</v>
      </c>
      <c r="Q15" s="84" t="s">
        <v>31</v>
      </c>
      <c r="R15" s="98"/>
    </row>
    <row r="16" spans="1:18" ht="16.899999999999999" customHeight="1" x14ac:dyDescent="0.2">
      <c r="A16" s="18" t="s">
        <v>86</v>
      </c>
      <c r="B16" s="19" t="s">
        <v>87</v>
      </c>
      <c r="C16" s="83" t="s">
        <v>27</v>
      </c>
      <c r="D16" s="83" t="s">
        <v>78</v>
      </c>
      <c r="E16" s="26">
        <v>76</v>
      </c>
      <c r="F16" s="26">
        <v>14</v>
      </c>
      <c r="G16" s="26">
        <v>12</v>
      </c>
      <c r="H16" s="26">
        <v>22</v>
      </c>
      <c r="I16" s="26">
        <v>23</v>
      </c>
      <c r="J16" s="26">
        <v>10</v>
      </c>
      <c r="K16" s="23">
        <f t="shared" si="0"/>
        <v>157</v>
      </c>
      <c r="L16" s="24" t="s">
        <v>83</v>
      </c>
      <c r="M16" s="99"/>
      <c r="N16" s="25">
        <v>3058.20345039311</v>
      </c>
      <c r="O16" s="26">
        <v>793.19777172962597</v>
      </c>
      <c r="P16" s="26">
        <v>0</v>
      </c>
      <c r="Q16" s="84" t="s">
        <v>28</v>
      </c>
      <c r="R16" s="98"/>
    </row>
    <row r="17" spans="1:18" ht="16.899999999999999" customHeight="1" x14ac:dyDescent="0.2">
      <c r="A17" s="18" t="s">
        <v>88</v>
      </c>
      <c r="B17" s="19" t="s">
        <v>89</v>
      </c>
      <c r="C17" s="83" t="s">
        <v>27</v>
      </c>
      <c r="D17" s="83" t="s">
        <v>78</v>
      </c>
      <c r="E17" s="26">
        <v>7</v>
      </c>
      <c r="F17" s="26">
        <v>2</v>
      </c>
      <c r="G17" s="26">
        <v>2</v>
      </c>
      <c r="H17" s="26">
        <v>8</v>
      </c>
      <c r="I17" s="26">
        <v>0</v>
      </c>
      <c r="J17" s="26">
        <v>0</v>
      </c>
      <c r="K17" s="23">
        <f t="shared" si="0"/>
        <v>19</v>
      </c>
      <c r="L17" s="24" t="s">
        <v>83</v>
      </c>
      <c r="M17" s="99"/>
      <c r="N17" s="25">
        <v>55.309050140409298</v>
      </c>
      <c r="O17" s="26">
        <v>17.094354891679298</v>
      </c>
      <c r="P17" s="26">
        <v>0</v>
      </c>
      <c r="Q17" s="84" t="s">
        <v>31</v>
      </c>
      <c r="R17" s="98"/>
    </row>
    <row r="18" spans="1:18" ht="16.899999999999999" customHeight="1" x14ac:dyDescent="0.2">
      <c r="A18" s="18" t="s">
        <v>90</v>
      </c>
      <c r="B18" s="19" t="s">
        <v>91</v>
      </c>
      <c r="C18" s="83" t="s">
        <v>27</v>
      </c>
      <c r="D18" s="83" t="s">
        <v>78</v>
      </c>
      <c r="E18" s="26">
        <v>4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3">
        <f t="shared" si="0"/>
        <v>4</v>
      </c>
      <c r="L18" s="24" t="s">
        <v>83</v>
      </c>
      <c r="M18" s="99"/>
      <c r="N18" s="25">
        <v>8.3946517257517108</v>
      </c>
      <c r="O18" s="26">
        <v>1.14057169075786</v>
      </c>
      <c r="P18" s="26">
        <v>0</v>
      </c>
      <c r="Q18" s="84" t="s">
        <v>31</v>
      </c>
      <c r="R18" s="98"/>
    </row>
    <row r="19" spans="1:18" ht="16.899999999999999" customHeight="1" x14ac:dyDescent="0.2">
      <c r="A19" s="18" t="s">
        <v>92</v>
      </c>
      <c r="B19" s="19" t="s">
        <v>93</v>
      </c>
      <c r="C19" s="83" t="s">
        <v>27</v>
      </c>
      <c r="D19" s="83" t="s">
        <v>78</v>
      </c>
      <c r="E19" s="26">
        <v>2</v>
      </c>
      <c r="F19" s="26">
        <v>2</v>
      </c>
      <c r="G19" s="26">
        <v>0</v>
      </c>
      <c r="H19" s="26">
        <v>0</v>
      </c>
      <c r="I19" s="26">
        <v>0</v>
      </c>
      <c r="J19" s="26">
        <v>0</v>
      </c>
      <c r="K19" s="23">
        <f t="shared" si="0"/>
        <v>4</v>
      </c>
      <c r="L19" s="24" t="s">
        <v>83</v>
      </c>
      <c r="M19" s="99"/>
      <c r="N19" s="25">
        <v>26.225171838311098</v>
      </c>
      <c r="O19" s="26">
        <v>6.3059600539643297</v>
      </c>
      <c r="P19" s="26">
        <v>0</v>
      </c>
      <c r="Q19" s="84" t="s">
        <v>28</v>
      </c>
      <c r="R19" s="98"/>
    </row>
    <row r="20" spans="1:18" ht="17.649999999999999" customHeight="1" x14ac:dyDescent="0.2">
      <c r="A20" s="27" t="s">
        <v>94</v>
      </c>
      <c r="B20" s="28" t="s">
        <v>95</v>
      </c>
      <c r="C20" s="85" t="s">
        <v>27</v>
      </c>
      <c r="D20" s="85" t="s">
        <v>78</v>
      </c>
      <c r="E20" s="34">
        <v>9</v>
      </c>
      <c r="F20" s="34">
        <v>1</v>
      </c>
      <c r="G20" s="34">
        <v>4</v>
      </c>
      <c r="H20" s="34">
        <v>3</v>
      </c>
      <c r="I20" s="34">
        <v>2</v>
      </c>
      <c r="J20" s="34">
        <v>0</v>
      </c>
      <c r="K20" s="31">
        <f t="shared" si="0"/>
        <v>19</v>
      </c>
      <c r="L20" s="32" t="s">
        <v>83</v>
      </c>
      <c r="M20" s="99"/>
      <c r="N20" s="33">
        <v>177.246256514859</v>
      </c>
      <c r="O20" s="34">
        <v>66.882095110779701</v>
      </c>
      <c r="P20" s="34">
        <v>0</v>
      </c>
      <c r="Q20" s="86" t="s">
        <v>28</v>
      </c>
      <c r="R20" s="98"/>
    </row>
    <row r="21" spans="1:18" ht="17.649999999999999" customHeight="1" x14ac:dyDescent="0.2">
      <c r="A21" s="67"/>
      <c r="B21" s="68"/>
      <c r="C21" s="69"/>
      <c r="D21" s="69"/>
      <c r="E21" s="100"/>
      <c r="F21" s="100"/>
      <c r="G21" s="100"/>
      <c r="H21" s="100"/>
      <c r="I21" s="100"/>
      <c r="J21" s="100"/>
      <c r="K21" s="100"/>
      <c r="L21" s="69"/>
      <c r="N21" s="70"/>
      <c r="O21" s="70"/>
      <c r="P21" s="70"/>
      <c r="Q21" s="35"/>
    </row>
    <row r="22" spans="1:18" ht="18.399999999999999" customHeight="1" x14ac:dyDescent="0.2">
      <c r="A22" s="72"/>
      <c r="B22" s="9" t="s">
        <v>96</v>
      </c>
      <c r="C22" s="97"/>
      <c r="D22" s="96"/>
      <c r="E22" s="97"/>
      <c r="F22" s="97"/>
      <c r="G22" s="97"/>
      <c r="H22" s="97"/>
      <c r="I22" s="97"/>
      <c r="J22" s="97"/>
      <c r="K22" s="97"/>
      <c r="L22" s="73"/>
      <c r="M22" s="98"/>
    </row>
    <row r="23" spans="1:18" ht="16.899999999999999" customHeight="1" x14ac:dyDescent="0.2">
      <c r="A23" s="10" t="s">
        <v>97</v>
      </c>
      <c r="B23" s="11" t="s">
        <v>98</v>
      </c>
      <c r="C23" s="81" t="s">
        <v>27</v>
      </c>
      <c r="D23" s="81" t="s">
        <v>78</v>
      </c>
      <c r="E23" s="17">
        <v>685</v>
      </c>
      <c r="F23" s="17">
        <v>145</v>
      </c>
      <c r="G23" s="17">
        <v>290</v>
      </c>
      <c r="H23" s="17">
        <v>64</v>
      </c>
      <c r="I23" s="17">
        <v>51</v>
      </c>
      <c r="J23" s="17">
        <v>35</v>
      </c>
      <c r="K23" s="14">
        <f>SUM(E23:J23)</f>
        <v>1270</v>
      </c>
      <c r="L23" s="15" t="s">
        <v>83</v>
      </c>
      <c r="M23" s="99"/>
      <c r="N23" s="16">
        <v>2829.3709217426499</v>
      </c>
      <c r="O23" s="17">
        <v>875.869237463324</v>
      </c>
      <c r="P23" s="17">
        <v>0</v>
      </c>
      <c r="Q23" s="82" t="s">
        <v>31</v>
      </c>
      <c r="R23" s="98"/>
    </row>
    <row r="24" spans="1:18" ht="17.649999999999999" customHeight="1" x14ac:dyDescent="0.2">
      <c r="A24" s="27" t="s">
        <v>99</v>
      </c>
      <c r="B24" s="28" t="s">
        <v>100</v>
      </c>
      <c r="C24" s="85" t="s">
        <v>27</v>
      </c>
      <c r="D24" s="85" t="s">
        <v>78</v>
      </c>
      <c r="E24" s="34">
        <v>4</v>
      </c>
      <c r="F24" s="34">
        <v>1</v>
      </c>
      <c r="G24" s="34">
        <v>1</v>
      </c>
      <c r="H24" s="34">
        <v>4</v>
      </c>
      <c r="I24" s="34">
        <v>5</v>
      </c>
      <c r="J24" s="34">
        <v>0</v>
      </c>
      <c r="K24" s="31">
        <f>SUM(E24:J24)</f>
        <v>15</v>
      </c>
      <c r="L24" s="32" t="s">
        <v>83</v>
      </c>
      <c r="M24" s="99"/>
      <c r="N24" s="33">
        <v>36.358571369857202</v>
      </c>
      <c r="O24" s="34">
        <v>10.4277751415897</v>
      </c>
      <c r="P24" s="34">
        <v>0</v>
      </c>
      <c r="Q24" s="86" t="s">
        <v>31</v>
      </c>
      <c r="R24" s="98"/>
    </row>
    <row r="25" spans="1:18" ht="17.649999999999999" customHeight="1" x14ac:dyDescent="0.2">
      <c r="A25" s="68"/>
      <c r="B25" s="68"/>
      <c r="C25" s="69"/>
      <c r="D25" s="69"/>
      <c r="E25" s="100"/>
      <c r="F25" s="100"/>
      <c r="G25" s="100"/>
      <c r="H25" s="100"/>
      <c r="I25" s="100"/>
      <c r="J25" s="100"/>
      <c r="K25" s="100"/>
      <c r="L25" s="69"/>
      <c r="N25" s="70"/>
      <c r="O25" s="70"/>
      <c r="P25" s="70"/>
      <c r="Q25" s="35"/>
    </row>
    <row r="26" spans="1:18" ht="18.399999999999999" customHeight="1" x14ac:dyDescent="0.2">
      <c r="A26" s="72"/>
      <c r="B26" s="9" t="s">
        <v>101</v>
      </c>
      <c r="C26" s="97"/>
      <c r="D26" s="96"/>
      <c r="E26" s="97"/>
      <c r="F26" s="97"/>
      <c r="G26" s="97"/>
      <c r="H26" s="97"/>
      <c r="I26" s="97"/>
      <c r="J26" s="97"/>
      <c r="K26" s="97"/>
      <c r="L26" s="73"/>
      <c r="M26" s="98"/>
    </row>
    <row r="27" spans="1:18" ht="16.899999999999999" customHeight="1" x14ac:dyDescent="0.2">
      <c r="A27" s="10" t="s">
        <v>102</v>
      </c>
      <c r="B27" s="11" t="s">
        <v>103</v>
      </c>
      <c r="C27" s="81" t="s">
        <v>27</v>
      </c>
      <c r="D27" s="81" t="s">
        <v>78</v>
      </c>
      <c r="E27" s="17">
        <v>15</v>
      </c>
      <c r="F27" s="17">
        <v>16</v>
      </c>
      <c r="G27" s="17">
        <v>28</v>
      </c>
      <c r="H27" s="17">
        <v>24</v>
      </c>
      <c r="I27" s="17">
        <v>4</v>
      </c>
      <c r="J27" s="17">
        <v>4</v>
      </c>
      <c r="K27" s="14">
        <f>SUM(E27:J27)</f>
        <v>91</v>
      </c>
      <c r="L27" s="15" t="s">
        <v>104</v>
      </c>
      <c r="M27" s="99"/>
      <c r="N27" s="16">
        <v>112.549170391077</v>
      </c>
      <c r="O27" s="17">
        <v>37.206060149712101</v>
      </c>
      <c r="P27" s="17">
        <v>0</v>
      </c>
      <c r="Q27" s="82" t="s">
        <v>31</v>
      </c>
      <c r="R27" s="98"/>
    </row>
    <row r="28" spans="1:18" ht="16.899999999999999" customHeight="1" x14ac:dyDescent="0.2">
      <c r="A28" s="18" t="s">
        <v>105</v>
      </c>
      <c r="B28" s="19" t="s">
        <v>106</v>
      </c>
      <c r="C28" s="83" t="s">
        <v>27</v>
      </c>
      <c r="D28" s="83" t="s">
        <v>78</v>
      </c>
      <c r="E28" s="26">
        <v>34</v>
      </c>
      <c r="F28" s="26">
        <v>17</v>
      </c>
      <c r="G28" s="26">
        <v>8</v>
      </c>
      <c r="H28" s="26">
        <v>10</v>
      </c>
      <c r="I28" s="26">
        <v>3</v>
      </c>
      <c r="J28" s="26">
        <v>0</v>
      </c>
      <c r="K28" s="23">
        <f>SUM(E28:J28)</f>
        <v>72</v>
      </c>
      <c r="L28" s="24" t="s">
        <v>104</v>
      </c>
      <c r="M28" s="99"/>
      <c r="N28" s="25">
        <v>33.661574293247398</v>
      </c>
      <c r="O28" s="26">
        <v>10.659030396560301</v>
      </c>
      <c r="P28" s="26">
        <v>0</v>
      </c>
      <c r="Q28" s="84" t="s">
        <v>31</v>
      </c>
      <c r="R28" s="98"/>
    </row>
    <row r="29" spans="1:18" ht="17.649999999999999" customHeight="1" x14ac:dyDescent="0.2">
      <c r="A29" s="27" t="s">
        <v>107</v>
      </c>
      <c r="B29" s="28" t="s">
        <v>108</v>
      </c>
      <c r="C29" s="85" t="s">
        <v>27</v>
      </c>
      <c r="D29" s="85" t="s">
        <v>78</v>
      </c>
      <c r="E29" s="34">
        <v>102</v>
      </c>
      <c r="F29" s="34">
        <v>167</v>
      </c>
      <c r="G29" s="34">
        <v>194</v>
      </c>
      <c r="H29" s="34">
        <v>105</v>
      </c>
      <c r="I29" s="34">
        <v>36</v>
      </c>
      <c r="J29" s="34">
        <v>16</v>
      </c>
      <c r="K29" s="31">
        <f>SUM(E29:J29)</f>
        <v>620</v>
      </c>
      <c r="L29" s="32" t="s">
        <v>104</v>
      </c>
      <c r="M29" s="99"/>
      <c r="N29" s="33">
        <v>279.18902889740298</v>
      </c>
      <c r="O29" s="34">
        <v>92.474344965718004</v>
      </c>
      <c r="P29" s="34">
        <v>0</v>
      </c>
      <c r="Q29" s="86" t="s">
        <v>31</v>
      </c>
      <c r="R29" s="98"/>
    </row>
    <row r="30" spans="1:18" ht="16.899999999999999" customHeight="1" x14ac:dyDescent="0.2">
      <c r="A30" s="77"/>
      <c r="B30" s="78"/>
      <c r="C30" s="78"/>
      <c r="D30" s="101"/>
      <c r="E30" s="71"/>
      <c r="F30" s="71"/>
      <c r="G30" s="71"/>
      <c r="H30" s="71"/>
      <c r="I30" s="71"/>
      <c r="J30" s="71"/>
      <c r="K30" s="71"/>
      <c r="L30" s="71"/>
      <c r="N30" s="70"/>
      <c r="O30" s="70"/>
      <c r="P30" s="70"/>
      <c r="Q30" s="35"/>
    </row>
    <row r="31" spans="1:18" ht="17.649999999999999" customHeight="1" x14ac:dyDescent="0.2"/>
    <row r="32" spans="1:18" ht="16.899999999999999" customHeight="1" x14ac:dyDescent="0.2">
      <c r="A32" s="202"/>
      <c r="B32" s="203"/>
      <c r="C32" s="203"/>
      <c r="D32" s="204"/>
      <c r="E32" s="98"/>
    </row>
    <row r="33" spans="1:5" ht="16.899999999999999" customHeight="1" x14ac:dyDescent="0.25">
      <c r="A33" s="205" t="s">
        <v>60</v>
      </c>
      <c r="C33" s="196" t="s">
        <v>61</v>
      </c>
      <c r="E33" s="66"/>
    </row>
    <row r="34" spans="1:5" ht="16.899999999999999" customHeight="1" x14ac:dyDescent="0.25">
      <c r="A34" s="206"/>
      <c r="E34" s="66"/>
    </row>
    <row r="35" spans="1:5" ht="16.899999999999999" customHeight="1" x14ac:dyDescent="0.25">
      <c r="A35" s="205" t="s">
        <v>62</v>
      </c>
      <c r="C35" s="198"/>
      <c r="E35" s="66"/>
    </row>
    <row r="36" spans="1:5" ht="16.899999999999999" customHeight="1" x14ac:dyDescent="0.25">
      <c r="A36" s="206"/>
      <c r="E36" s="66"/>
    </row>
    <row r="37" spans="1:5" ht="16.899999999999999" customHeight="1" x14ac:dyDescent="0.25">
      <c r="A37" s="205" t="s">
        <v>109</v>
      </c>
      <c r="B37" s="207"/>
      <c r="C37" s="196" t="s">
        <v>61</v>
      </c>
      <c r="D37" s="208" t="s">
        <v>64</v>
      </c>
      <c r="E37" s="66"/>
    </row>
    <row r="38" spans="1:5" ht="17.649999999999999" customHeight="1" x14ac:dyDescent="0.25">
      <c r="A38" s="209"/>
      <c r="E38" s="66"/>
    </row>
    <row r="39" spans="1:5" ht="16.899999999999999" customHeight="1" x14ac:dyDescent="0.25">
      <c r="A39" s="102"/>
      <c r="B39" s="102"/>
      <c r="C39" s="102"/>
      <c r="D39" s="102"/>
    </row>
    <row r="40" spans="1:5" ht="16.899999999999999" customHeight="1" x14ac:dyDescent="0.2"/>
    <row r="41" spans="1:5" ht="16.899999999999999" customHeight="1" x14ac:dyDescent="0.2"/>
    <row r="42" spans="1:5" ht="16.899999999999999" customHeight="1" x14ac:dyDescent="0.2"/>
    <row r="43" spans="1:5" ht="16.899999999999999" customHeight="1" x14ac:dyDescent="0.2"/>
    <row r="44" spans="1:5" ht="15" customHeight="1" x14ac:dyDescent="0.2"/>
    <row r="45" spans="1:5" ht="15" customHeight="1" x14ac:dyDescent="0.2"/>
    <row r="46" spans="1:5" ht="15" customHeight="1" x14ac:dyDescent="0.2"/>
    <row r="47" spans="1:5" ht="15" customHeight="1" x14ac:dyDescent="0.2"/>
    <row r="48" spans="1:5" ht="15" customHeight="1" x14ac:dyDescent="0.2"/>
    <row r="49" ht="15" customHeight="1" x14ac:dyDescent="0.2"/>
    <row r="50" ht="15" customHeight="1" x14ac:dyDescent="0.2"/>
  </sheetData>
  <mergeCells count="2">
    <mergeCell ref="N9:Q9"/>
    <mergeCell ref="D9:L9"/>
  </mergeCells>
  <dataValidations count="1">
    <dataValidation type="list" allowBlank="1" sqref="L13:L20 L23:L24 L27:L29 Q23:Q24 Q27:Q29 Q13:Q20" xr:uid="{00000000-0002-0000-01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0"/>
  <sheetViews>
    <sheetView showRuler="0" zoomScaleNormal="100" workbookViewId="0">
      <selection sqref="A1:XFD1048576"/>
    </sheetView>
  </sheetViews>
  <sheetFormatPr defaultColWidth="13.7109375" defaultRowHeight="12.75" x14ac:dyDescent="0.2"/>
  <cols>
    <col min="1" max="1" width="9.28515625" customWidth="1"/>
    <col min="2" max="2" width="55.28515625" customWidth="1"/>
    <col min="3" max="3" width="10.5703125" customWidth="1"/>
    <col min="4" max="4" width="11" customWidth="1"/>
    <col min="5" max="5" width="11.7109375" customWidth="1"/>
    <col min="6" max="6" width="13.7109375" customWidth="1"/>
    <col min="7" max="8" width="10.5703125" customWidth="1"/>
    <col min="9" max="9" width="9.7109375" customWidth="1"/>
    <col min="10" max="10" width="9.28515625" customWidth="1"/>
    <col min="11" max="11" width="12.7109375" customWidth="1"/>
    <col min="12" max="12" width="10.7109375" customWidth="1"/>
    <col min="13" max="13" width="3.28515625" customWidth="1"/>
    <col min="14" max="14" width="10.7109375" customWidth="1"/>
    <col min="15" max="16" width="9.28515625" customWidth="1"/>
    <col min="17" max="17" width="8.7109375" customWidth="1"/>
    <col min="18" max="18" width="9.28515625" customWidth="1"/>
  </cols>
  <sheetData>
    <row r="1" spans="1:18" ht="25.9" customHeight="1" x14ac:dyDescent="0.35">
      <c r="A1" s="188" t="s">
        <v>0</v>
      </c>
    </row>
    <row r="2" spans="1:18" ht="20.85" customHeight="1" x14ac:dyDescent="0.2"/>
    <row r="3" spans="1:18" ht="22.5" customHeight="1" x14ac:dyDescent="0.3">
      <c r="A3" s="186" t="s">
        <v>1</v>
      </c>
    </row>
    <row r="4" spans="1:18" ht="17.649999999999999" customHeight="1" x14ac:dyDescent="0.2"/>
    <row r="5" spans="1:18" ht="18.399999999999999" customHeight="1" x14ac:dyDescent="0.2"/>
    <row r="6" spans="1:18" ht="23.25" customHeight="1" x14ac:dyDescent="0.3">
      <c r="A6" s="190" t="s">
        <v>2</v>
      </c>
      <c r="B6" s="46"/>
      <c r="C6" s="46"/>
      <c r="D6" s="47"/>
      <c r="E6" s="48"/>
    </row>
    <row r="7" spans="1:18" ht="24.4" customHeight="1" x14ac:dyDescent="0.2">
      <c r="A7" s="191" t="s">
        <v>110</v>
      </c>
      <c r="B7" s="122"/>
      <c r="C7" s="122"/>
      <c r="D7" s="123"/>
      <c r="E7" s="48"/>
    </row>
    <row r="8" spans="1:18" ht="17.649999999999999" customHeight="1" x14ac:dyDescent="0.2">
      <c r="A8" s="51"/>
      <c r="B8" s="51"/>
      <c r="C8" s="51"/>
      <c r="D8" s="60"/>
    </row>
    <row r="9" spans="1:18" ht="16.899999999999999" customHeight="1" thickBot="1" x14ac:dyDescent="0.3">
      <c r="D9" s="242" t="s">
        <v>66</v>
      </c>
      <c r="E9" s="243"/>
      <c r="F9" s="243"/>
      <c r="G9" s="243"/>
      <c r="H9" s="243"/>
      <c r="I9" s="243"/>
      <c r="J9" s="243"/>
      <c r="K9" s="243"/>
      <c r="L9" s="244"/>
      <c r="M9" s="91"/>
      <c r="N9" s="236">
        <v>1</v>
      </c>
      <c r="O9" s="237"/>
      <c r="P9" s="237"/>
      <c r="Q9" s="238"/>
      <c r="R9" s="92"/>
    </row>
    <row r="10" spans="1:18" ht="43.35" customHeight="1" thickBot="1" x14ac:dyDescent="0.25">
      <c r="A10" s="1" t="s">
        <v>6</v>
      </c>
      <c r="B10" s="2" t="s">
        <v>7</v>
      </c>
      <c r="C10" s="2" t="s">
        <v>8</v>
      </c>
      <c r="D10" s="2" t="s">
        <v>67</v>
      </c>
      <c r="E10" s="7" t="s">
        <v>68</v>
      </c>
      <c r="F10" s="7" t="s">
        <v>69</v>
      </c>
      <c r="G10" s="7" t="s">
        <v>70</v>
      </c>
      <c r="H10" s="7" t="s">
        <v>71</v>
      </c>
      <c r="I10" s="7" t="s">
        <v>72</v>
      </c>
      <c r="J10" s="7" t="s">
        <v>73</v>
      </c>
      <c r="K10" s="7" t="s">
        <v>74</v>
      </c>
      <c r="L10" s="8" t="s">
        <v>12</v>
      </c>
      <c r="M10" s="93"/>
      <c r="N10" s="4" t="s">
        <v>9</v>
      </c>
      <c r="O10" s="2" t="s">
        <v>10</v>
      </c>
      <c r="P10" s="2" t="s">
        <v>11</v>
      </c>
      <c r="Q10" s="3" t="s">
        <v>12</v>
      </c>
      <c r="R10" s="59"/>
    </row>
    <row r="11" spans="1:18" ht="17.649999999999999" customHeight="1" thickBot="1" x14ac:dyDescent="0.25">
      <c r="A11" s="60"/>
      <c r="B11" s="60"/>
      <c r="C11" s="60"/>
      <c r="D11" s="60"/>
      <c r="E11" s="94"/>
      <c r="F11" s="94"/>
      <c r="G11" s="94"/>
      <c r="H11" s="94"/>
      <c r="I11" s="94"/>
      <c r="J11" s="94"/>
      <c r="K11" s="94"/>
      <c r="L11" s="94"/>
      <c r="N11" s="35"/>
      <c r="O11" s="35"/>
      <c r="P11" s="35"/>
      <c r="Q11" s="35"/>
    </row>
    <row r="12" spans="1:18" ht="18.399999999999999" customHeight="1" x14ac:dyDescent="0.2">
      <c r="A12" s="61"/>
      <c r="B12" s="9" t="s">
        <v>111</v>
      </c>
      <c r="C12" s="95"/>
      <c r="D12" s="96"/>
      <c r="E12" s="97"/>
      <c r="F12" s="97"/>
      <c r="G12" s="97"/>
      <c r="H12" s="97"/>
      <c r="I12" s="97"/>
      <c r="J12" s="97"/>
      <c r="K12" s="97"/>
      <c r="L12" s="73"/>
      <c r="M12" s="98"/>
    </row>
    <row r="13" spans="1:18" ht="16.899999999999999" customHeight="1" x14ac:dyDescent="0.2">
      <c r="A13" s="103" t="s">
        <v>112</v>
      </c>
      <c r="B13" s="104" t="s">
        <v>113</v>
      </c>
      <c r="C13" s="81" t="s">
        <v>27</v>
      </c>
      <c r="D13" s="81" t="s">
        <v>78</v>
      </c>
      <c r="E13" s="105">
        <v>151</v>
      </c>
      <c r="F13" s="105">
        <v>16</v>
      </c>
      <c r="G13" s="105">
        <v>17</v>
      </c>
      <c r="H13" s="105">
        <v>6</v>
      </c>
      <c r="I13" s="105">
        <v>9</v>
      </c>
      <c r="J13" s="105">
        <v>0</v>
      </c>
      <c r="K13" s="106">
        <f>SUM(E13:J13)</f>
        <v>199</v>
      </c>
      <c r="L13" s="107" t="s">
        <v>28</v>
      </c>
      <c r="M13" s="99"/>
      <c r="N13" s="108">
        <v>1841.8979999999999</v>
      </c>
      <c r="O13" s="105">
        <v>0</v>
      </c>
      <c r="P13" s="109">
        <v>0</v>
      </c>
      <c r="Q13" s="107" t="s">
        <v>28</v>
      </c>
      <c r="R13" s="63"/>
    </row>
    <row r="14" spans="1:18" ht="16.899999999999999" customHeight="1" x14ac:dyDescent="0.2">
      <c r="A14" s="110" t="s">
        <v>114</v>
      </c>
      <c r="B14" s="111" t="s">
        <v>115</v>
      </c>
      <c r="C14" s="83" t="s">
        <v>27</v>
      </c>
      <c r="D14" s="83" t="s">
        <v>78</v>
      </c>
      <c r="E14" s="112">
        <v>250</v>
      </c>
      <c r="F14" s="112">
        <v>3</v>
      </c>
      <c r="G14" s="112">
        <v>5</v>
      </c>
      <c r="H14" s="112">
        <v>5</v>
      </c>
      <c r="I14" s="112">
        <v>1</v>
      </c>
      <c r="J14" s="112">
        <v>0</v>
      </c>
      <c r="K14" s="113">
        <f>SUM(E14:J14)</f>
        <v>264</v>
      </c>
      <c r="L14" s="114" t="s">
        <v>116</v>
      </c>
      <c r="M14" s="99"/>
      <c r="N14" s="115">
        <v>29.207000000000001</v>
      </c>
      <c r="O14" s="112">
        <v>0</v>
      </c>
      <c r="P14" s="112">
        <v>0</v>
      </c>
      <c r="Q14" s="114" t="s">
        <v>116</v>
      </c>
      <c r="R14" s="63"/>
    </row>
    <row r="15" spans="1:18" ht="17.649999999999999" customHeight="1" x14ac:dyDescent="0.2">
      <c r="A15" s="116" t="s">
        <v>117</v>
      </c>
      <c r="B15" s="117" t="s">
        <v>118</v>
      </c>
      <c r="C15" s="85" t="s">
        <v>27</v>
      </c>
      <c r="D15" s="85" t="s">
        <v>119</v>
      </c>
      <c r="E15" s="118">
        <v>316.37400000000002</v>
      </c>
      <c r="F15" s="118">
        <v>363.226</v>
      </c>
      <c r="G15" s="118">
        <v>506.92700000000002</v>
      </c>
      <c r="H15" s="118">
        <v>189.018</v>
      </c>
      <c r="I15" s="118">
        <v>286.78899999999999</v>
      </c>
      <c r="J15" s="118">
        <v>0</v>
      </c>
      <c r="K15" s="119">
        <f>SUM(E15:J15)</f>
        <v>1662.3340000000001</v>
      </c>
      <c r="L15" s="120" t="s">
        <v>120</v>
      </c>
      <c r="M15" s="99"/>
      <c r="N15" s="121">
        <v>2684.8780000000002</v>
      </c>
      <c r="O15" s="118">
        <v>0</v>
      </c>
      <c r="P15" s="118">
        <v>0</v>
      </c>
      <c r="Q15" s="120" t="s">
        <v>120</v>
      </c>
      <c r="R15" s="63"/>
    </row>
    <row r="16" spans="1:18" ht="17.649999999999999" customHeight="1" x14ac:dyDescent="0.2">
      <c r="A16" s="124"/>
      <c r="B16" s="68"/>
      <c r="C16" s="69"/>
      <c r="D16" s="69"/>
      <c r="E16" s="100"/>
      <c r="F16" s="100"/>
      <c r="G16" s="100"/>
      <c r="H16" s="100"/>
      <c r="I16" s="100"/>
      <c r="J16" s="100"/>
      <c r="K16" s="100"/>
      <c r="L16" s="69"/>
      <c r="N16" s="70"/>
      <c r="O16" s="70"/>
      <c r="P16" s="70"/>
      <c r="Q16" s="71"/>
    </row>
    <row r="17" spans="1:18" ht="18.399999999999999" customHeight="1" x14ac:dyDescent="0.2">
      <c r="A17" s="61"/>
      <c r="B17" s="9" t="s">
        <v>121</v>
      </c>
      <c r="C17" s="97"/>
      <c r="D17" s="96"/>
      <c r="E17" s="97"/>
      <c r="F17" s="97"/>
      <c r="G17" s="97"/>
      <c r="H17" s="97"/>
      <c r="I17" s="97"/>
      <c r="J17" s="97"/>
      <c r="K17" s="97"/>
      <c r="L17" s="73"/>
      <c r="M17" s="98"/>
    </row>
    <row r="18" spans="1:18" ht="16.899999999999999" customHeight="1" x14ac:dyDescent="0.2">
      <c r="A18" s="10" t="s">
        <v>122</v>
      </c>
      <c r="B18" s="11" t="s">
        <v>123</v>
      </c>
      <c r="C18" s="81" t="s">
        <v>27</v>
      </c>
      <c r="D18" s="81" t="s">
        <v>119</v>
      </c>
      <c r="E18" s="17">
        <v>5377.5</v>
      </c>
      <c r="F18" s="17">
        <v>30971.166000000001</v>
      </c>
      <c r="G18" s="17">
        <v>8978.5930000000008</v>
      </c>
      <c r="H18" s="17">
        <v>3128.0210000000002</v>
      </c>
      <c r="I18" s="17">
        <v>929.66099999999994</v>
      </c>
      <c r="J18" s="17">
        <v>0</v>
      </c>
      <c r="K18" s="14">
        <f>SUM(E18:J18)</f>
        <v>49384.940999999999</v>
      </c>
      <c r="L18" s="107" t="s">
        <v>83</v>
      </c>
      <c r="M18" s="64"/>
      <c r="N18" s="16">
        <v>16170.413</v>
      </c>
      <c r="O18" s="17">
        <v>0</v>
      </c>
      <c r="P18" s="17">
        <v>0</v>
      </c>
      <c r="Q18" s="107" t="s">
        <v>39</v>
      </c>
      <c r="R18" s="98"/>
    </row>
    <row r="19" spans="1:18" ht="16.899999999999999" customHeight="1" x14ac:dyDescent="0.2">
      <c r="A19" s="18" t="s">
        <v>124</v>
      </c>
      <c r="B19" s="19" t="s">
        <v>125</v>
      </c>
      <c r="C19" s="83" t="s">
        <v>27</v>
      </c>
      <c r="D19" s="83" t="s">
        <v>119</v>
      </c>
      <c r="E19" s="26">
        <v>11.805999999999999</v>
      </c>
      <c r="F19" s="26">
        <v>107.483</v>
      </c>
      <c r="G19" s="26">
        <v>25.221</v>
      </c>
      <c r="H19" s="26">
        <v>2.4940000000000002</v>
      </c>
      <c r="I19" s="26">
        <v>0.52500000000000002</v>
      </c>
      <c r="J19" s="26">
        <v>0</v>
      </c>
      <c r="K19" s="23">
        <f>SUM(E19:J19)</f>
        <v>147.529</v>
      </c>
      <c r="L19" s="114" t="s">
        <v>104</v>
      </c>
      <c r="M19" s="64"/>
      <c r="N19" s="25">
        <v>77.376999999999995</v>
      </c>
      <c r="O19" s="26">
        <v>0</v>
      </c>
      <c r="P19" s="26">
        <v>0</v>
      </c>
      <c r="Q19" s="114" t="s">
        <v>39</v>
      </c>
      <c r="R19" s="98"/>
    </row>
    <row r="20" spans="1:18" ht="16.899999999999999" customHeight="1" x14ac:dyDescent="0.2">
      <c r="A20" s="18" t="s">
        <v>126</v>
      </c>
      <c r="B20" s="19" t="s">
        <v>127</v>
      </c>
      <c r="C20" s="83" t="s">
        <v>27</v>
      </c>
      <c r="D20" s="83" t="s">
        <v>78</v>
      </c>
      <c r="E20" s="26">
        <v>47154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3">
        <f>SUM(E20:J20)</f>
        <v>47154</v>
      </c>
      <c r="L20" s="114" t="s">
        <v>31</v>
      </c>
      <c r="M20" s="99"/>
      <c r="N20" s="25">
        <v>73.911000000000001</v>
      </c>
      <c r="O20" s="26">
        <v>0</v>
      </c>
      <c r="P20" s="26">
        <v>0</v>
      </c>
      <c r="Q20" s="114" t="s">
        <v>31</v>
      </c>
      <c r="R20" s="98"/>
    </row>
    <row r="21" spans="1:18" ht="16.899999999999999" customHeight="1" x14ac:dyDescent="0.2">
      <c r="A21" s="18" t="s">
        <v>128</v>
      </c>
      <c r="B21" s="19" t="s">
        <v>129</v>
      </c>
      <c r="C21" s="83" t="s">
        <v>27</v>
      </c>
      <c r="D21" s="83" t="s">
        <v>78</v>
      </c>
      <c r="E21" s="26">
        <v>13438</v>
      </c>
      <c r="F21" s="26">
        <v>1804924</v>
      </c>
      <c r="G21" s="26">
        <v>0</v>
      </c>
      <c r="H21" s="26">
        <v>0</v>
      </c>
      <c r="I21" s="26">
        <v>0</v>
      </c>
      <c r="J21" s="26">
        <v>0</v>
      </c>
      <c r="K21" s="23">
        <f>SUM(E21:J21)</f>
        <v>1818362</v>
      </c>
      <c r="L21" s="114" t="s">
        <v>31</v>
      </c>
      <c r="M21" s="99"/>
      <c r="N21" s="25">
        <v>2850.1550000000002</v>
      </c>
      <c r="O21" s="26">
        <v>0</v>
      </c>
      <c r="P21" s="26">
        <v>0</v>
      </c>
      <c r="Q21" s="114" t="s">
        <v>31</v>
      </c>
      <c r="R21" s="98"/>
    </row>
    <row r="22" spans="1:18" ht="17.649999999999999" customHeight="1" x14ac:dyDescent="0.2">
      <c r="A22" s="27" t="s">
        <v>130</v>
      </c>
      <c r="B22" s="28" t="s">
        <v>131</v>
      </c>
      <c r="C22" s="85" t="s">
        <v>27</v>
      </c>
      <c r="D22" s="85" t="s">
        <v>78</v>
      </c>
      <c r="E22" s="34">
        <v>137643</v>
      </c>
      <c r="F22" s="34">
        <v>327</v>
      </c>
      <c r="G22" s="34">
        <v>0</v>
      </c>
      <c r="H22" s="34">
        <v>0</v>
      </c>
      <c r="I22" s="34">
        <v>0</v>
      </c>
      <c r="J22" s="34">
        <v>0</v>
      </c>
      <c r="K22" s="31">
        <f>SUM(E22:J22)</f>
        <v>137970</v>
      </c>
      <c r="L22" s="120" t="s">
        <v>104</v>
      </c>
      <c r="M22" s="99"/>
      <c r="N22" s="33">
        <v>153.506</v>
      </c>
      <c r="O22" s="34">
        <v>0</v>
      </c>
      <c r="P22" s="34">
        <v>0</v>
      </c>
      <c r="Q22" s="120" t="s">
        <v>39</v>
      </c>
      <c r="R22" s="98"/>
    </row>
    <row r="23" spans="1:18" ht="16.899999999999999" customHeight="1" x14ac:dyDescent="0.2">
      <c r="A23" s="125"/>
      <c r="B23" s="78"/>
      <c r="C23" s="71"/>
      <c r="D23" s="71"/>
      <c r="E23" s="70"/>
      <c r="F23" s="70"/>
      <c r="G23" s="70"/>
      <c r="H23" s="70"/>
      <c r="I23" s="70"/>
      <c r="J23" s="70"/>
      <c r="K23" s="70"/>
      <c r="L23" s="71"/>
      <c r="N23" s="70"/>
      <c r="O23" s="70"/>
      <c r="P23" s="70"/>
      <c r="Q23" s="71"/>
    </row>
    <row r="24" spans="1:18" ht="17.649999999999999" customHeight="1" x14ac:dyDescent="0.2"/>
    <row r="25" spans="1:18" ht="16.899999999999999" customHeight="1" x14ac:dyDescent="0.25">
      <c r="A25" s="202"/>
      <c r="B25" s="203"/>
      <c r="C25" s="203"/>
      <c r="D25" s="204"/>
      <c r="E25" s="66"/>
    </row>
    <row r="26" spans="1:18" ht="16.899999999999999" customHeight="1" x14ac:dyDescent="0.25">
      <c r="A26" s="205" t="s">
        <v>60</v>
      </c>
      <c r="C26" s="196" t="s">
        <v>61</v>
      </c>
      <c r="E26" s="66"/>
    </row>
    <row r="27" spans="1:18" ht="16.899999999999999" customHeight="1" x14ac:dyDescent="0.25">
      <c r="A27" s="206"/>
      <c r="E27" s="66"/>
    </row>
    <row r="28" spans="1:18" ht="16.899999999999999" customHeight="1" x14ac:dyDescent="0.25">
      <c r="A28" s="205" t="s">
        <v>62</v>
      </c>
      <c r="C28" s="198"/>
      <c r="E28" s="66"/>
    </row>
    <row r="29" spans="1:18" ht="16.899999999999999" customHeight="1" x14ac:dyDescent="0.25">
      <c r="A29" s="206"/>
      <c r="E29" s="66"/>
    </row>
    <row r="30" spans="1:18" ht="16.899999999999999" customHeight="1" x14ac:dyDescent="0.25">
      <c r="A30" s="205" t="s">
        <v>132</v>
      </c>
      <c r="B30" s="207"/>
      <c r="C30" s="196" t="s">
        <v>61</v>
      </c>
      <c r="D30" s="208" t="s">
        <v>64</v>
      </c>
      <c r="E30" s="66"/>
    </row>
    <row r="31" spans="1:18" ht="17.649999999999999" customHeight="1" x14ac:dyDescent="0.25">
      <c r="A31" s="209"/>
      <c r="E31" s="66"/>
    </row>
    <row r="32" spans="1:18" ht="15" customHeight="1" x14ac:dyDescent="0.2">
      <c r="A32" s="51"/>
      <c r="B32" s="51"/>
      <c r="C32" s="51"/>
      <c r="D32" s="51"/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</sheetData>
  <mergeCells count="2">
    <mergeCell ref="N9:Q9"/>
    <mergeCell ref="D9:L9"/>
  </mergeCells>
  <dataValidations count="1">
    <dataValidation type="list" allowBlank="1" sqref="L13:L15 L18:L22 Q13:Q15 Q18:Q22" xr:uid="{00000000-0002-0000-02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0"/>
  <sheetViews>
    <sheetView showRuler="0" zoomScaleNormal="100" workbookViewId="0">
      <selection sqref="A1:XFD1048576"/>
    </sheetView>
  </sheetViews>
  <sheetFormatPr defaultColWidth="13.7109375" defaultRowHeight="12.75" x14ac:dyDescent="0.2"/>
  <cols>
    <col min="1" max="1" width="9.28515625" customWidth="1"/>
    <col min="2" max="2" width="55.28515625" customWidth="1"/>
    <col min="3" max="3" width="10.5703125" customWidth="1"/>
    <col min="4" max="4" width="11" customWidth="1"/>
    <col min="5" max="5" width="10.5703125" customWidth="1"/>
    <col min="6" max="6" width="10.7109375" customWidth="1"/>
    <col min="7" max="7" width="12.5703125" customWidth="1"/>
    <col min="8" max="10" width="9.28515625" customWidth="1"/>
    <col min="11" max="11" width="11" customWidth="1"/>
    <col min="12" max="12" width="9.7109375" customWidth="1"/>
    <col min="13" max="13" width="2.7109375" customWidth="1"/>
    <col min="14" max="14" width="11" customWidth="1"/>
    <col min="15" max="16" width="9.28515625" customWidth="1"/>
    <col min="17" max="17" width="6.7109375" customWidth="1"/>
    <col min="18" max="18" width="9.28515625" customWidth="1"/>
    <col min="19" max="19" width="11" customWidth="1"/>
    <col min="20" max="20" width="9.28515625" customWidth="1"/>
  </cols>
  <sheetData>
    <row r="1" spans="1:18" ht="25.9" customHeight="1" x14ac:dyDescent="0.35">
      <c r="A1" s="188" t="s">
        <v>0</v>
      </c>
    </row>
    <row r="2" spans="1:18" ht="20.85" customHeight="1" x14ac:dyDescent="0.2"/>
    <row r="3" spans="1:18" ht="22.5" customHeight="1" x14ac:dyDescent="0.3">
      <c r="A3" s="186" t="s">
        <v>1</v>
      </c>
    </row>
    <row r="4" spans="1:18" ht="17.649999999999999" customHeight="1" x14ac:dyDescent="0.2"/>
    <row r="5" spans="1:18" ht="18.399999999999999" customHeight="1" x14ac:dyDescent="0.2"/>
    <row r="6" spans="1:18" ht="23.25" customHeight="1" x14ac:dyDescent="0.3">
      <c r="A6" s="190" t="s">
        <v>2</v>
      </c>
      <c r="B6" s="46"/>
      <c r="C6" s="46"/>
      <c r="D6" s="47"/>
      <c r="E6" s="48"/>
    </row>
    <row r="7" spans="1:18" ht="24.4" customHeight="1" x14ac:dyDescent="0.2">
      <c r="A7" s="189" t="s">
        <v>133</v>
      </c>
      <c r="B7" s="49"/>
      <c r="C7" s="49"/>
      <c r="D7" s="50"/>
      <c r="E7" s="48"/>
    </row>
    <row r="8" spans="1:18" ht="24.4" customHeight="1" x14ac:dyDescent="0.2">
      <c r="A8" s="51"/>
      <c r="B8" s="51"/>
      <c r="C8" s="51"/>
      <c r="D8" s="60"/>
    </row>
    <row r="9" spans="1:18" ht="17.649999999999999" customHeight="1" thickBot="1" x14ac:dyDescent="0.3">
      <c r="D9" s="242" t="s">
        <v>66</v>
      </c>
      <c r="E9" s="243"/>
      <c r="F9" s="243"/>
      <c r="G9" s="243"/>
      <c r="H9" s="243"/>
      <c r="I9" s="243"/>
      <c r="J9" s="243"/>
      <c r="K9" s="243"/>
      <c r="L9" s="244"/>
      <c r="M9" s="91"/>
      <c r="N9" s="236">
        <v>1</v>
      </c>
      <c r="O9" s="237"/>
      <c r="P9" s="237"/>
      <c r="Q9" s="238"/>
      <c r="R9" s="92"/>
    </row>
    <row r="10" spans="1:18" ht="31.9" customHeight="1" thickBot="1" x14ac:dyDescent="0.25">
      <c r="A10" s="1" t="s">
        <v>6</v>
      </c>
      <c r="B10" s="2" t="s">
        <v>7</v>
      </c>
      <c r="C10" s="2" t="s">
        <v>8</v>
      </c>
      <c r="D10" s="2" t="s">
        <v>67</v>
      </c>
      <c r="E10" s="7" t="s">
        <v>68</v>
      </c>
      <c r="F10" s="7" t="s">
        <v>69</v>
      </c>
      <c r="G10" s="7" t="s">
        <v>70</v>
      </c>
      <c r="H10" s="7" t="s">
        <v>71</v>
      </c>
      <c r="I10" s="7" t="s">
        <v>72</v>
      </c>
      <c r="J10" s="7" t="s">
        <v>73</v>
      </c>
      <c r="K10" s="7" t="s">
        <v>74</v>
      </c>
      <c r="L10" s="8" t="s">
        <v>12</v>
      </c>
      <c r="M10" s="134"/>
      <c r="N10" s="126" t="s">
        <v>9</v>
      </c>
      <c r="O10" s="127" t="s">
        <v>10</v>
      </c>
      <c r="P10" s="127" t="s">
        <v>11</v>
      </c>
      <c r="Q10" s="80" t="s">
        <v>12</v>
      </c>
      <c r="R10" s="135"/>
    </row>
    <row r="11" spans="1:18" ht="17.649999999999999" customHeight="1" thickBot="1" x14ac:dyDescent="0.25">
      <c r="A11" s="60"/>
      <c r="B11" s="60"/>
      <c r="C11" s="60"/>
      <c r="D11" s="60"/>
      <c r="E11" s="94"/>
      <c r="F11" s="94"/>
      <c r="G11" s="94"/>
      <c r="H11" s="94"/>
      <c r="I11" s="94"/>
      <c r="J11" s="94"/>
      <c r="K11" s="94"/>
      <c r="L11" s="94"/>
      <c r="N11" s="35"/>
      <c r="O11" s="35"/>
      <c r="P11" s="35"/>
      <c r="Q11" s="51"/>
    </row>
    <row r="12" spans="1:18" ht="17.649999999999999" customHeight="1" x14ac:dyDescent="0.2">
      <c r="A12" s="61"/>
      <c r="B12" s="9" t="s">
        <v>134</v>
      </c>
      <c r="C12" s="95"/>
      <c r="D12" s="96"/>
      <c r="E12" s="97"/>
      <c r="F12" s="97"/>
      <c r="G12" s="97"/>
      <c r="H12" s="97"/>
      <c r="I12" s="97"/>
      <c r="J12" s="97"/>
      <c r="K12" s="97"/>
      <c r="L12" s="73"/>
      <c r="M12" s="98"/>
    </row>
    <row r="13" spans="1:18" ht="15.75" customHeight="1" x14ac:dyDescent="0.2">
      <c r="A13" s="10" t="s">
        <v>135</v>
      </c>
      <c r="B13" s="11" t="s">
        <v>136</v>
      </c>
      <c r="C13" s="81" t="s">
        <v>27</v>
      </c>
      <c r="D13" s="81" t="s">
        <v>119</v>
      </c>
      <c r="E13" s="74"/>
      <c r="F13" s="17">
        <v>34019.004999999997</v>
      </c>
      <c r="G13" s="17">
        <v>14831.380999999999</v>
      </c>
      <c r="H13" s="17">
        <v>4302.3329999999996</v>
      </c>
      <c r="I13" s="17">
        <v>1128.3050000000001</v>
      </c>
      <c r="J13" s="17">
        <v>919.11</v>
      </c>
      <c r="K13" s="14">
        <f>SUM(E13:J13)</f>
        <v>55200.133999999998</v>
      </c>
      <c r="L13" s="15" t="s">
        <v>120</v>
      </c>
      <c r="M13" s="99"/>
      <c r="N13" s="16">
        <v>79370.036999999997</v>
      </c>
      <c r="O13" s="128">
        <v>0</v>
      </c>
      <c r="P13" s="17">
        <v>0</v>
      </c>
      <c r="Q13" s="15" t="s">
        <v>31</v>
      </c>
      <c r="R13" s="98"/>
    </row>
    <row r="14" spans="1:18" ht="17.649999999999999" customHeight="1" x14ac:dyDescent="0.2">
      <c r="A14" s="27" t="s">
        <v>137</v>
      </c>
      <c r="B14" s="28" t="s">
        <v>138</v>
      </c>
      <c r="C14" s="85" t="s">
        <v>27</v>
      </c>
      <c r="D14" s="85" t="s">
        <v>119</v>
      </c>
      <c r="E14" s="75"/>
      <c r="F14" s="34">
        <v>709.41800000000001</v>
      </c>
      <c r="G14" s="34">
        <v>472.19200000000001</v>
      </c>
      <c r="H14" s="34">
        <v>196.53899999999999</v>
      </c>
      <c r="I14" s="34">
        <v>79.528999999999996</v>
      </c>
      <c r="J14" s="34">
        <v>11.305</v>
      </c>
      <c r="K14" s="31">
        <f>SUM(E14:J14)</f>
        <v>1468.9830000000002</v>
      </c>
      <c r="L14" s="32" t="s">
        <v>139</v>
      </c>
      <c r="M14" s="99"/>
      <c r="N14" s="33">
        <v>736.505</v>
      </c>
      <c r="O14" s="129">
        <v>0</v>
      </c>
      <c r="P14" s="34">
        <v>0</v>
      </c>
      <c r="Q14" s="32" t="s">
        <v>39</v>
      </c>
      <c r="R14" s="98"/>
    </row>
    <row r="15" spans="1:18" ht="17.649999999999999" customHeight="1" x14ac:dyDescent="0.2">
      <c r="A15" s="67"/>
      <c r="B15" s="68"/>
      <c r="C15" s="69"/>
      <c r="D15" s="69"/>
      <c r="E15" s="100"/>
      <c r="F15" s="100"/>
      <c r="G15" s="100"/>
      <c r="H15" s="100"/>
      <c r="I15" s="100"/>
      <c r="J15" s="100"/>
      <c r="K15" s="100"/>
      <c r="L15" s="69"/>
      <c r="N15" s="70"/>
      <c r="O15" s="101"/>
      <c r="P15" s="70"/>
      <c r="Q15" s="71"/>
    </row>
    <row r="16" spans="1:18" ht="17.649999999999999" customHeight="1" x14ac:dyDescent="0.2">
      <c r="A16" s="72"/>
      <c r="B16" s="9" t="s">
        <v>140</v>
      </c>
      <c r="C16" s="97"/>
      <c r="D16" s="96"/>
      <c r="E16" s="97"/>
      <c r="F16" s="97"/>
      <c r="G16" s="97"/>
      <c r="H16" s="97"/>
      <c r="I16" s="97"/>
      <c r="J16" s="97"/>
      <c r="K16" s="97"/>
      <c r="L16" s="73"/>
      <c r="M16" s="98"/>
    </row>
    <row r="17" spans="1:18" ht="15.75" customHeight="1" x14ac:dyDescent="0.2">
      <c r="A17" s="10" t="s">
        <v>141</v>
      </c>
      <c r="B17" s="11" t="s">
        <v>142</v>
      </c>
      <c r="C17" s="81" t="s">
        <v>27</v>
      </c>
      <c r="D17" s="81" t="s">
        <v>78</v>
      </c>
      <c r="E17" s="74"/>
      <c r="F17" s="17">
        <v>1758</v>
      </c>
      <c r="G17" s="17">
        <v>2228</v>
      </c>
      <c r="H17" s="17">
        <v>240</v>
      </c>
      <c r="I17" s="17">
        <v>0</v>
      </c>
      <c r="J17" s="17">
        <v>0</v>
      </c>
      <c r="K17" s="14">
        <f>SUM(E17:J17)</f>
        <v>4226</v>
      </c>
      <c r="L17" s="15" t="s">
        <v>104</v>
      </c>
      <c r="M17" s="99"/>
      <c r="N17" s="16">
        <v>1194.191</v>
      </c>
      <c r="O17" s="128">
        <v>0</v>
      </c>
      <c r="P17" s="17">
        <v>0</v>
      </c>
      <c r="Q17" s="15" t="s">
        <v>31</v>
      </c>
      <c r="R17" s="98"/>
    </row>
    <row r="18" spans="1:18" ht="15.75" customHeight="1" x14ac:dyDescent="0.2">
      <c r="A18" s="27" t="s">
        <v>143</v>
      </c>
      <c r="B18" s="28" t="s">
        <v>144</v>
      </c>
      <c r="C18" s="85" t="s">
        <v>27</v>
      </c>
      <c r="D18" s="85" t="s">
        <v>78</v>
      </c>
      <c r="E18" s="75"/>
      <c r="F18" s="34">
        <v>29</v>
      </c>
      <c r="G18" s="34">
        <v>541</v>
      </c>
      <c r="H18" s="34">
        <v>6</v>
      </c>
      <c r="I18" s="34">
        <v>0</v>
      </c>
      <c r="J18" s="34">
        <v>0</v>
      </c>
      <c r="K18" s="31">
        <f>SUM(E18:J18)</f>
        <v>576</v>
      </c>
      <c r="L18" s="32" t="s">
        <v>39</v>
      </c>
      <c r="M18" s="99"/>
      <c r="N18" s="33">
        <v>579.00400000000002</v>
      </c>
      <c r="O18" s="129">
        <v>0</v>
      </c>
      <c r="P18" s="34">
        <v>0</v>
      </c>
      <c r="Q18" s="32" t="s">
        <v>31</v>
      </c>
      <c r="R18" s="98"/>
    </row>
    <row r="19" spans="1:18" ht="17.649999999999999" customHeight="1" x14ac:dyDescent="0.2">
      <c r="A19" s="68"/>
      <c r="B19" s="68"/>
      <c r="C19" s="69"/>
      <c r="D19" s="69"/>
      <c r="E19" s="100"/>
      <c r="F19" s="100"/>
      <c r="G19" s="100"/>
      <c r="H19" s="100"/>
      <c r="I19" s="100"/>
      <c r="J19" s="100"/>
      <c r="K19" s="100"/>
      <c r="L19" s="69"/>
      <c r="N19" s="70"/>
      <c r="O19" s="101"/>
      <c r="P19" s="70"/>
      <c r="Q19" s="71"/>
    </row>
    <row r="20" spans="1:18" ht="17.649999999999999" customHeight="1" x14ac:dyDescent="0.2">
      <c r="A20" s="72"/>
      <c r="B20" s="9" t="s">
        <v>145</v>
      </c>
      <c r="C20" s="97"/>
      <c r="D20" s="96"/>
      <c r="E20" s="97"/>
      <c r="F20" s="97"/>
      <c r="G20" s="97"/>
      <c r="H20" s="97"/>
      <c r="I20" s="97"/>
      <c r="J20" s="97"/>
      <c r="K20" s="97"/>
      <c r="L20" s="73"/>
      <c r="M20" s="98"/>
    </row>
    <row r="21" spans="1:18" ht="15.75" customHeight="1" x14ac:dyDescent="0.2">
      <c r="A21" s="10" t="s">
        <v>146</v>
      </c>
      <c r="B21" s="11" t="s">
        <v>147</v>
      </c>
      <c r="C21" s="81" t="s">
        <v>27</v>
      </c>
      <c r="D21" s="81" t="s">
        <v>78</v>
      </c>
      <c r="E21" s="74"/>
      <c r="F21" s="17">
        <v>1017</v>
      </c>
      <c r="G21" s="17">
        <v>129</v>
      </c>
      <c r="H21" s="17">
        <v>35</v>
      </c>
      <c r="I21" s="17">
        <v>0</v>
      </c>
      <c r="J21" s="17">
        <v>0</v>
      </c>
      <c r="K21" s="14">
        <f>SUM(E21:J21)</f>
        <v>1181</v>
      </c>
      <c r="L21" s="15" t="s">
        <v>120</v>
      </c>
      <c r="M21" s="99"/>
      <c r="N21" s="16">
        <v>424.005</v>
      </c>
      <c r="O21" s="128">
        <v>0</v>
      </c>
      <c r="P21" s="17">
        <v>0</v>
      </c>
      <c r="Q21" s="15" t="s">
        <v>31</v>
      </c>
      <c r="R21" s="98"/>
    </row>
    <row r="22" spans="1:18" ht="15.75" customHeight="1" x14ac:dyDescent="0.2">
      <c r="A22" s="27" t="s">
        <v>148</v>
      </c>
      <c r="B22" s="28" t="s">
        <v>149</v>
      </c>
      <c r="C22" s="85" t="s">
        <v>27</v>
      </c>
      <c r="D22" s="85" t="s">
        <v>78</v>
      </c>
      <c r="E22" s="75"/>
      <c r="F22" s="34">
        <v>31</v>
      </c>
      <c r="G22" s="34">
        <v>16</v>
      </c>
      <c r="H22" s="34">
        <v>8</v>
      </c>
      <c r="I22" s="34">
        <v>0</v>
      </c>
      <c r="J22" s="34">
        <v>0</v>
      </c>
      <c r="K22" s="31">
        <f>SUM(E22:J22)</f>
        <v>55</v>
      </c>
      <c r="L22" s="32" t="s">
        <v>120</v>
      </c>
      <c r="M22" s="99"/>
      <c r="N22" s="33">
        <v>227.51</v>
      </c>
      <c r="O22" s="129">
        <v>0</v>
      </c>
      <c r="P22" s="34">
        <v>0</v>
      </c>
      <c r="Q22" s="32" t="s">
        <v>31</v>
      </c>
      <c r="R22" s="98"/>
    </row>
    <row r="23" spans="1:18" ht="15.75" customHeight="1" x14ac:dyDescent="0.2">
      <c r="A23" s="124"/>
      <c r="B23" s="68"/>
      <c r="C23" s="69"/>
      <c r="D23" s="69"/>
      <c r="E23" s="100"/>
      <c r="F23" s="100"/>
      <c r="G23" s="100"/>
      <c r="H23" s="100"/>
      <c r="I23" s="100"/>
      <c r="J23" s="100"/>
      <c r="K23" s="100"/>
      <c r="L23" s="68"/>
      <c r="N23" s="70"/>
      <c r="O23" s="101"/>
      <c r="P23" s="70"/>
      <c r="Q23" s="78"/>
    </row>
    <row r="24" spans="1:18" ht="15.75" customHeight="1" x14ac:dyDescent="0.2">
      <c r="A24" s="72"/>
      <c r="B24" s="9" t="s">
        <v>150</v>
      </c>
      <c r="C24" s="97"/>
      <c r="D24" s="96"/>
      <c r="E24" s="97"/>
      <c r="F24" s="97"/>
      <c r="G24" s="97"/>
      <c r="H24" s="97"/>
      <c r="I24" s="97"/>
      <c r="J24" s="97"/>
      <c r="K24" s="97"/>
      <c r="L24" s="73"/>
      <c r="M24" s="63"/>
    </row>
    <row r="25" spans="1:18" ht="15.75" customHeight="1" x14ac:dyDescent="0.2">
      <c r="A25" s="10" t="s">
        <v>151</v>
      </c>
      <c r="B25" s="130" t="s">
        <v>152</v>
      </c>
      <c r="C25" s="81" t="s">
        <v>27</v>
      </c>
      <c r="D25" s="81" t="s">
        <v>78</v>
      </c>
      <c r="E25" s="17">
        <v>1</v>
      </c>
      <c r="F25" s="17">
        <v>1</v>
      </c>
      <c r="G25" s="17">
        <v>65</v>
      </c>
      <c r="H25" s="17">
        <v>11</v>
      </c>
      <c r="I25" s="17">
        <v>1</v>
      </c>
      <c r="J25" s="17">
        <v>3</v>
      </c>
      <c r="K25" s="14">
        <f>SUM(E25:J25)</f>
        <v>82</v>
      </c>
      <c r="L25" s="15" t="s">
        <v>104</v>
      </c>
      <c r="M25" s="99"/>
      <c r="N25" s="16">
        <v>0</v>
      </c>
      <c r="O25" s="105">
        <v>0</v>
      </c>
      <c r="P25" s="17">
        <v>0</v>
      </c>
      <c r="Q25" s="15" t="s">
        <v>49</v>
      </c>
      <c r="R25" s="63"/>
    </row>
    <row r="26" spans="1:18" ht="15.75" customHeight="1" x14ac:dyDescent="0.2">
      <c r="A26" s="18" t="s">
        <v>153</v>
      </c>
      <c r="B26" s="131" t="s">
        <v>154</v>
      </c>
      <c r="C26" s="83" t="s">
        <v>27</v>
      </c>
      <c r="D26" s="83" t="s">
        <v>78</v>
      </c>
      <c r="E26" s="26">
        <v>7</v>
      </c>
      <c r="F26" s="26">
        <v>54</v>
      </c>
      <c r="G26" s="26">
        <v>261</v>
      </c>
      <c r="H26" s="26">
        <v>16</v>
      </c>
      <c r="I26" s="26">
        <v>0</v>
      </c>
      <c r="J26" s="26">
        <v>0</v>
      </c>
      <c r="K26" s="23">
        <f>SUM(E26:J26)</f>
        <v>338</v>
      </c>
      <c r="L26" s="24" t="s">
        <v>104</v>
      </c>
      <c r="M26" s="99"/>
      <c r="N26" s="25">
        <v>0</v>
      </c>
      <c r="O26" s="112">
        <v>0</v>
      </c>
      <c r="P26" s="26">
        <v>0</v>
      </c>
      <c r="Q26" s="24" t="s">
        <v>49</v>
      </c>
      <c r="R26" s="63"/>
    </row>
    <row r="27" spans="1:18" ht="15.75" customHeight="1" x14ac:dyDescent="0.2">
      <c r="A27" s="18" t="s">
        <v>155</v>
      </c>
      <c r="B27" s="131" t="s">
        <v>156</v>
      </c>
      <c r="C27" s="83" t="s">
        <v>27</v>
      </c>
      <c r="D27" s="83" t="s">
        <v>78</v>
      </c>
      <c r="E27" s="26">
        <v>23</v>
      </c>
      <c r="F27" s="26">
        <v>14</v>
      </c>
      <c r="G27" s="26">
        <v>111</v>
      </c>
      <c r="H27" s="26">
        <v>3</v>
      </c>
      <c r="I27" s="26">
        <v>0</v>
      </c>
      <c r="J27" s="26">
        <v>0</v>
      </c>
      <c r="K27" s="23">
        <f>SUM(E27:J27)</f>
        <v>151</v>
      </c>
      <c r="L27" s="24" t="s">
        <v>104</v>
      </c>
      <c r="M27" s="99"/>
      <c r="N27" s="25">
        <v>0</v>
      </c>
      <c r="O27" s="112">
        <v>0</v>
      </c>
      <c r="P27" s="26">
        <v>0</v>
      </c>
      <c r="Q27" s="24" t="s">
        <v>49</v>
      </c>
      <c r="R27" s="63"/>
    </row>
    <row r="28" spans="1:18" ht="15.75" customHeight="1" x14ac:dyDescent="0.2">
      <c r="A28" s="18" t="s">
        <v>157</v>
      </c>
      <c r="B28" s="132" t="s">
        <v>158</v>
      </c>
      <c r="C28" s="83" t="s">
        <v>27</v>
      </c>
      <c r="D28" s="83" t="s">
        <v>78</v>
      </c>
      <c r="E28" s="26">
        <v>2</v>
      </c>
      <c r="F28" s="26">
        <v>0</v>
      </c>
      <c r="G28" s="26">
        <v>21</v>
      </c>
      <c r="H28" s="26">
        <v>1</v>
      </c>
      <c r="I28" s="26">
        <v>0</v>
      </c>
      <c r="J28" s="26">
        <v>0</v>
      </c>
      <c r="K28" s="23">
        <f>SUM(E28:J28)</f>
        <v>24</v>
      </c>
      <c r="L28" s="24" t="s">
        <v>104</v>
      </c>
      <c r="M28" s="99"/>
      <c r="N28" s="25">
        <v>0</v>
      </c>
      <c r="O28" s="112">
        <v>0</v>
      </c>
      <c r="P28" s="26">
        <v>0</v>
      </c>
      <c r="Q28" s="24" t="s">
        <v>49</v>
      </c>
      <c r="R28" s="63"/>
    </row>
    <row r="29" spans="1:18" ht="15.75" customHeight="1" x14ac:dyDescent="0.2">
      <c r="A29" s="27" t="s">
        <v>159</v>
      </c>
      <c r="B29" s="133" t="s">
        <v>160</v>
      </c>
      <c r="C29" s="85" t="s">
        <v>27</v>
      </c>
      <c r="D29" s="85" t="s">
        <v>78</v>
      </c>
      <c r="E29" s="34">
        <v>0</v>
      </c>
      <c r="F29" s="34">
        <v>1</v>
      </c>
      <c r="G29" s="34">
        <v>2</v>
      </c>
      <c r="H29" s="34">
        <v>0</v>
      </c>
      <c r="I29" s="34">
        <v>0</v>
      </c>
      <c r="J29" s="34">
        <v>0</v>
      </c>
      <c r="K29" s="31">
        <f>SUM(E29:J29)</f>
        <v>3</v>
      </c>
      <c r="L29" s="32" t="s">
        <v>104</v>
      </c>
      <c r="M29" s="99"/>
      <c r="N29" s="33">
        <v>0</v>
      </c>
      <c r="O29" s="118">
        <v>0</v>
      </c>
      <c r="P29" s="34">
        <v>0</v>
      </c>
      <c r="Q29" s="32" t="s">
        <v>49</v>
      </c>
      <c r="R29" s="63"/>
    </row>
    <row r="30" spans="1:18" ht="16.899999999999999" customHeight="1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N30" s="101"/>
      <c r="O30" s="101"/>
      <c r="P30" s="101"/>
      <c r="Q30" s="101"/>
    </row>
    <row r="31" spans="1:18" ht="17.649999999999999" customHeight="1" thickBot="1" x14ac:dyDescent="0.25"/>
    <row r="32" spans="1:18" ht="16.899999999999999" customHeight="1" x14ac:dyDescent="0.25">
      <c r="A32" s="212"/>
      <c r="B32" s="213"/>
      <c r="C32" s="213"/>
      <c r="D32" s="214"/>
      <c r="E32" s="210"/>
    </row>
    <row r="33" spans="1:5" ht="16.899999999999999" customHeight="1" x14ac:dyDescent="0.25">
      <c r="A33" s="215" t="s">
        <v>60</v>
      </c>
      <c r="C33" s="196" t="s">
        <v>61</v>
      </c>
      <c r="D33" s="216"/>
      <c r="E33" s="210"/>
    </row>
    <row r="34" spans="1:5" ht="16.899999999999999" customHeight="1" x14ac:dyDescent="0.25">
      <c r="A34" s="217"/>
      <c r="D34" s="216"/>
      <c r="E34" s="210"/>
    </row>
    <row r="35" spans="1:5" ht="16.899999999999999" customHeight="1" x14ac:dyDescent="0.25">
      <c r="A35" s="215" t="s">
        <v>62</v>
      </c>
      <c r="C35" s="218"/>
      <c r="D35" s="216"/>
      <c r="E35" s="210"/>
    </row>
    <row r="36" spans="1:5" ht="16.899999999999999" customHeight="1" x14ac:dyDescent="0.25">
      <c r="A36" s="217"/>
      <c r="D36" s="216"/>
      <c r="E36" s="210"/>
    </row>
    <row r="37" spans="1:5" ht="16.899999999999999" customHeight="1" x14ac:dyDescent="0.25">
      <c r="A37" s="215" t="s">
        <v>63</v>
      </c>
      <c r="B37" s="207"/>
      <c r="C37" s="196" t="s">
        <v>61</v>
      </c>
      <c r="D37" s="219" t="s">
        <v>64</v>
      </c>
      <c r="E37" s="210"/>
    </row>
    <row r="38" spans="1:5" ht="17.649999999999999" customHeight="1" thickBot="1" x14ac:dyDescent="0.3">
      <c r="A38" s="220"/>
      <c r="B38" s="221"/>
      <c r="C38" s="221"/>
      <c r="D38" s="222"/>
      <c r="E38" s="210"/>
    </row>
    <row r="39" spans="1:5" ht="15" customHeight="1" x14ac:dyDescent="0.2">
      <c r="A39" s="211"/>
      <c r="B39" s="211"/>
      <c r="C39" s="211"/>
      <c r="D39" s="211"/>
    </row>
    <row r="40" spans="1:5" ht="15" customHeight="1" x14ac:dyDescent="0.2"/>
    <row r="41" spans="1:5" ht="15" customHeight="1" x14ac:dyDescent="0.2"/>
    <row r="42" spans="1:5" ht="15" customHeight="1" x14ac:dyDescent="0.2"/>
    <row r="43" spans="1:5" ht="15" customHeight="1" x14ac:dyDescent="0.2"/>
    <row r="44" spans="1:5" ht="15" customHeight="1" x14ac:dyDescent="0.2"/>
    <row r="45" spans="1:5" ht="15" customHeight="1" x14ac:dyDescent="0.2"/>
    <row r="46" spans="1:5" ht="15" customHeight="1" x14ac:dyDescent="0.2"/>
    <row r="47" spans="1:5" ht="15" customHeight="1" x14ac:dyDescent="0.2"/>
    <row r="48" spans="1:5" ht="15" customHeight="1" x14ac:dyDescent="0.2"/>
    <row r="49" ht="15" customHeight="1" x14ac:dyDescent="0.2"/>
    <row r="50" ht="15" customHeight="1" x14ac:dyDescent="0.2"/>
  </sheetData>
  <mergeCells count="2">
    <mergeCell ref="N9:Q9"/>
    <mergeCell ref="D9:L9"/>
  </mergeCells>
  <dataValidations count="1">
    <dataValidation type="list" allowBlank="1" sqref="L13:L14 Q21:Q22 L21:L22 Q25:Q29 Q13:Q14 Q17:Q18 L25:L29 L17:L18" xr:uid="{00000000-0002-0000-03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showRuler="0" zoomScaleNormal="100" workbookViewId="0">
      <selection sqref="A1:XFD1048576"/>
    </sheetView>
  </sheetViews>
  <sheetFormatPr defaultColWidth="13.7109375" defaultRowHeight="12.75" x14ac:dyDescent="0.2"/>
  <cols>
    <col min="1" max="1" width="9.28515625" customWidth="1"/>
    <col min="2" max="2" width="55.28515625" customWidth="1"/>
    <col min="3" max="4" width="11" customWidth="1"/>
    <col min="5" max="11" width="9.28515625" customWidth="1"/>
    <col min="12" max="12" width="8.28515625" customWidth="1"/>
    <col min="13" max="13" width="3.42578125" customWidth="1"/>
    <col min="14" max="14" width="11.28515625" customWidth="1"/>
    <col min="15" max="15" width="10.28515625" customWidth="1"/>
    <col min="16" max="16" width="9.28515625" customWidth="1"/>
    <col min="17" max="17" width="9.7109375" customWidth="1"/>
    <col min="18" max="18" width="9.28515625" customWidth="1"/>
    <col min="19" max="19" width="9" customWidth="1"/>
    <col min="20" max="20" width="9.28515625" customWidth="1"/>
  </cols>
  <sheetData>
    <row r="1" spans="1:18" ht="25.9" customHeight="1" x14ac:dyDescent="0.35">
      <c r="A1" s="188" t="s">
        <v>0</v>
      </c>
    </row>
    <row r="2" spans="1:18" ht="20.85" customHeight="1" x14ac:dyDescent="0.2"/>
    <row r="3" spans="1:18" ht="22.5" customHeight="1" x14ac:dyDescent="0.3">
      <c r="A3" s="186" t="s">
        <v>1</v>
      </c>
    </row>
    <row r="4" spans="1:18" ht="17.649999999999999" customHeight="1" x14ac:dyDescent="0.2"/>
    <row r="5" spans="1:18" ht="18.399999999999999" customHeight="1" x14ac:dyDescent="0.2"/>
    <row r="6" spans="1:18" ht="23.25" customHeight="1" x14ac:dyDescent="0.3">
      <c r="A6" s="190" t="s">
        <v>2</v>
      </c>
      <c r="B6" s="46"/>
      <c r="C6" s="46"/>
      <c r="D6" s="47"/>
      <c r="E6" s="48"/>
    </row>
    <row r="7" spans="1:18" ht="24.4" customHeight="1" x14ac:dyDescent="0.2">
      <c r="A7" s="189" t="s">
        <v>161</v>
      </c>
      <c r="B7" s="49"/>
      <c r="C7" s="49"/>
      <c r="D7" s="50"/>
      <c r="E7" s="48"/>
    </row>
    <row r="8" spans="1:18" ht="24.4" customHeight="1" x14ac:dyDescent="0.2">
      <c r="A8" s="51"/>
      <c r="B8" s="51"/>
      <c r="C8" s="51"/>
      <c r="D8" s="60"/>
    </row>
    <row r="9" spans="1:18" ht="23.25" customHeight="1" x14ac:dyDescent="0.2">
      <c r="D9" s="245" t="s">
        <v>162</v>
      </c>
      <c r="E9" s="246"/>
      <c r="F9" s="246"/>
      <c r="G9" s="246"/>
      <c r="H9" s="246"/>
      <c r="I9" s="246"/>
      <c r="J9" s="246"/>
      <c r="K9" s="246"/>
      <c r="L9" s="247"/>
      <c r="M9" s="91"/>
      <c r="N9" s="236">
        <v>1</v>
      </c>
      <c r="O9" s="237"/>
      <c r="P9" s="237"/>
      <c r="Q9" s="238"/>
      <c r="R9" s="92"/>
    </row>
    <row r="10" spans="1:18" ht="31.9" customHeight="1" x14ac:dyDescent="0.2">
      <c r="A10" s="1" t="s">
        <v>6</v>
      </c>
      <c r="B10" s="2" t="s">
        <v>7</v>
      </c>
      <c r="C10" s="2" t="s">
        <v>8</v>
      </c>
      <c r="D10" s="79" t="s">
        <v>67</v>
      </c>
      <c r="E10" s="7" t="s">
        <v>68</v>
      </c>
      <c r="F10" s="7" t="s">
        <v>69</v>
      </c>
      <c r="G10" s="7" t="s">
        <v>70</v>
      </c>
      <c r="H10" s="7" t="s">
        <v>71</v>
      </c>
      <c r="I10" s="7" t="s">
        <v>72</v>
      </c>
      <c r="J10" s="7" t="s">
        <v>73</v>
      </c>
      <c r="K10" s="7" t="s">
        <v>74</v>
      </c>
      <c r="L10" s="8" t="s">
        <v>12</v>
      </c>
      <c r="M10" s="134"/>
      <c r="N10" s="126" t="s">
        <v>9</v>
      </c>
      <c r="O10" s="127" t="s">
        <v>10</v>
      </c>
      <c r="P10" s="127" t="s">
        <v>11</v>
      </c>
      <c r="Q10" s="3" t="s">
        <v>12</v>
      </c>
      <c r="R10" s="135"/>
    </row>
    <row r="11" spans="1:18" ht="16.899999999999999" customHeight="1" x14ac:dyDescent="0.2">
      <c r="A11" s="60"/>
      <c r="B11" s="60"/>
      <c r="C11" s="60"/>
      <c r="D11" s="60"/>
      <c r="E11" s="94"/>
      <c r="F11" s="94"/>
      <c r="G11" s="94"/>
      <c r="H11" s="94"/>
      <c r="I11" s="94"/>
      <c r="J11" s="94"/>
      <c r="K11" s="94"/>
      <c r="L11" s="94"/>
      <c r="N11" s="35"/>
      <c r="O11" s="35"/>
      <c r="P11" s="35"/>
      <c r="Q11" s="101"/>
    </row>
    <row r="12" spans="1:18" ht="17.649999999999999" customHeight="1" x14ac:dyDescent="0.2">
      <c r="A12" s="61"/>
      <c r="B12" s="9" t="s">
        <v>163</v>
      </c>
      <c r="C12" s="95"/>
      <c r="D12" s="96"/>
      <c r="E12" s="97"/>
      <c r="F12" s="97"/>
      <c r="G12" s="97"/>
      <c r="H12" s="97"/>
      <c r="I12" s="97"/>
      <c r="J12" s="97"/>
      <c r="K12" s="97"/>
      <c r="L12" s="73"/>
      <c r="M12" s="98"/>
    </row>
    <row r="13" spans="1:18" ht="15.75" customHeight="1" x14ac:dyDescent="0.2">
      <c r="A13" s="10" t="s">
        <v>164</v>
      </c>
      <c r="B13" s="11" t="s">
        <v>165</v>
      </c>
      <c r="C13" s="81" t="s">
        <v>27</v>
      </c>
      <c r="D13" s="81" t="s">
        <v>78</v>
      </c>
      <c r="E13" s="74"/>
      <c r="F13" s="17">
        <v>573</v>
      </c>
      <c r="G13" s="17">
        <v>860</v>
      </c>
      <c r="H13" s="17">
        <v>371</v>
      </c>
      <c r="I13" s="17">
        <v>102</v>
      </c>
      <c r="J13" s="17">
        <v>29</v>
      </c>
      <c r="K13" s="14">
        <f>SUM(E13:J13)</f>
        <v>1935</v>
      </c>
      <c r="L13" s="15" t="s">
        <v>104</v>
      </c>
      <c r="M13" s="99"/>
      <c r="N13" s="16">
        <v>1407.11649077326</v>
      </c>
      <c r="O13" s="17">
        <v>471.25773227213699</v>
      </c>
      <c r="P13" s="17">
        <v>0</v>
      </c>
      <c r="Q13" s="15" t="s">
        <v>31</v>
      </c>
      <c r="R13" s="98"/>
    </row>
    <row r="14" spans="1:18" ht="15.75" customHeight="1" x14ac:dyDescent="0.2">
      <c r="A14" s="27" t="s">
        <v>166</v>
      </c>
      <c r="B14" s="28" t="s">
        <v>167</v>
      </c>
      <c r="C14" s="85" t="s">
        <v>27</v>
      </c>
      <c r="D14" s="85" t="s">
        <v>78</v>
      </c>
      <c r="E14" s="75"/>
      <c r="F14" s="34">
        <v>104</v>
      </c>
      <c r="G14" s="34">
        <v>166</v>
      </c>
      <c r="H14" s="34">
        <v>98</v>
      </c>
      <c r="I14" s="34">
        <v>32</v>
      </c>
      <c r="J14" s="34">
        <v>13</v>
      </c>
      <c r="K14" s="31">
        <f>SUM(E14:J14)</f>
        <v>413</v>
      </c>
      <c r="L14" s="32" t="s">
        <v>104</v>
      </c>
      <c r="M14" s="99"/>
      <c r="N14" s="33">
        <v>379.67894276447498</v>
      </c>
      <c r="O14" s="34">
        <v>132.322220712541</v>
      </c>
      <c r="P14" s="34">
        <v>0</v>
      </c>
      <c r="Q14" s="32" t="s">
        <v>31</v>
      </c>
      <c r="R14" s="98"/>
    </row>
    <row r="15" spans="1:18" ht="15.75" customHeight="1" x14ac:dyDescent="0.2">
      <c r="A15" s="67"/>
      <c r="B15" s="68"/>
      <c r="C15" s="69"/>
      <c r="D15" s="69"/>
      <c r="E15" s="100"/>
      <c r="F15" s="100"/>
      <c r="G15" s="100"/>
      <c r="H15" s="100"/>
      <c r="I15" s="100"/>
      <c r="J15" s="100"/>
      <c r="K15" s="100"/>
      <c r="L15" s="69"/>
      <c r="N15" s="70"/>
      <c r="O15" s="70"/>
      <c r="P15" s="70"/>
      <c r="Q15" s="71"/>
    </row>
    <row r="16" spans="1:18" ht="16.899999999999999" customHeight="1" x14ac:dyDescent="0.2">
      <c r="A16" s="72"/>
      <c r="B16" s="9" t="s">
        <v>168</v>
      </c>
      <c r="C16" s="97"/>
      <c r="D16" s="96"/>
      <c r="E16" s="97"/>
      <c r="F16" s="97"/>
      <c r="G16" s="97"/>
      <c r="H16" s="97"/>
      <c r="I16" s="97"/>
      <c r="J16" s="97"/>
      <c r="K16" s="97"/>
      <c r="L16" s="73"/>
      <c r="M16" s="63"/>
    </row>
    <row r="17" spans="1:18" ht="15.75" customHeight="1" x14ac:dyDescent="0.2">
      <c r="A17" s="10" t="s">
        <v>169</v>
      </c>
      <c r="B17" s="11" t="s">
        <v>170</v>
      </c>
      <c r="C17" s="81" t="s">
        <v>27</v>
      </c>
      <c r="D17" s="81" t="s">
        <v>78</v>
      </c>
      <c r="E17" s="17">
        <v>869</v>
      </c>
      <c r="F17" s="17">
        <v>172</v>
      </c>
      <c r="G17" s="17">
        <v>137</v>
      </c>
      <c r="H17" s="17">
        <v>0</v>
      </c>
      <c r="I17" s="17">
        <v>0</v>
      </c>
      <c r="J17" s="17">
        <v>0</v>
      </c>
      <c r="K17" s="14">
        <f>SUM(E17:J17)</f>
        <v>1178</v>
      </c>
      <c r="L17" s="15" t="s">
        <v>83</v>
      </c>
      <c r="M17" s="99"/>
      <c r="N17" s="16">
        <v>199.22595876772201</v>
      </c>
      <c r="O17" s="17">
        <v>92.283479740983097</v>
      </c>
      <c r="P17" s="17">
        <v>0</v>
      </c>
      <c r="Q17" s="15" t="s">
        <v>28</v>
      </c>
      <c r="R17" s="98"/>
    </row>
    <row r="18" spans="1:18" ht="15.75" customHeight="1" x14ac:dyDescent="0.2">
      <c r="A18" s="18" t="s">
        <v>171</v>
      </c>
      <c r="B18" s="19" t="s">
        <v>172</v>
      </c>
      <c r="C18" s="83" t="s">
        <v>27</v>
      </c>
      <c r="D18" s="83" t="s">
        <v>78</v>
      </c>
      <c r="E18" s="26">
        <v>3</v>
      </c>
      <c r="F18" s="26">
        <v>0</v>
      </c>
      <c r="G18" s="26">
        <v>0</v>
      </c>
      <c r="H18" s="26">
        <v>3</v>
      </c>
      <c r="I18" s="26">
        <v>9</v>
      </c>
      <c r="J18" s="26">
        <v>2</v>
      </c>
      <c r="K18" s="23">
        <f>SUM(E18:J18)</f>
        <v>17</v>
      </c>
      <c r="L18" s="24" t="s">
        <v>83</v>
      </c>
      <c r="M18" s="99"/>
      <c r="N18" s="25">
        <v>75.019705519961605</v>
      </c>
      <c r="O18" s="26">
        <v>22.391880703849498</v>
      </c>
      <c r="P18" s="26">
        <v>0</v>
      </c>
      <c r="Q18" s="24" t="s">
        <v>31</v>
      </c>
      <c r="R18" s="98"/>
    </row>
    <row r="19" spans="1:18" ht="15.75" customHeight="1" x14ac:dyDescent="0.2">
      <c r="A19" s="18" t="s">
        <v>173</v>
      </c>
      <c r="B19" s="19" t="s">
        <v>174</v>
      </c>
      <c r="C19" s="83" t="s">
        <v>27</v>
      </c>
      <c r="D19" s="83" t="s">
        <v>78</v>
      </c>
      <c r="E19" s="26">
        <v>6</v>
      </c>
      <c r="F19" s="26">
        <v>6</v>
      </c>
      <c r="G19" s="26">
        <v>5</v>
      </c>
      <c r="H19" s="26">
        <v>13</v>
      </c>
      <c r="I19" s="26">
        <v>7</v>
      </c>
      <c r="J19" s="26">
        <v>1</v>
      </c>
      <c r="K19" s="23">
        <f>SUM(E19:J19)</f>
        <v>38</v>
      </c>
      <c r="L19" s="24" t="s">
        <v>83</v>
      </c>
      <c r="M19" s="99"/>
      <c r="N19" s="25">
        <v>95.188930720817396</v>
      </c>
      <c r="O19" s="26">
        <v>33.0125506080484</v>
      </c>
      <c r="P19" s="26">
        <v>0</v>
      </c>
      <c r="Q19" s="24" t="s">
        <v>31</v>
      </c>
      <c r="R19" s="98"/>
    </row>
    <row r="20" spans="1:18" ht="15.75" customHeight="1" x14ac:dyDescent="0.2">
      <c r="A20" s="18" t="s">
        <v>175</v>
      </c>
      <c r="B20" s="19" t="s">
        <v>176</v>
      </c>
      <c r="C20" s="83" t="s">
        <v>27</v>
      </c>
      <c r="D20" s="83" t="s">
        <v>78</v>
      </c>
      <c r="E20" s="26">
        <v>89</v>
      </c>
      <c r="F20" s="26">
        <v>72</v>
      </c>
      <c r="G20" s="26">
        <v>62</v>
      </c>
      <c r="H20" s="26">
        <v>112</v>
      </c>
      <c r="I20" s="26">
        <v>91</v>
      </c>
      <c r="J20" s="26">
        <v>55</v>
      </c>
      <c r="K20" s="23">
        <f>SUM(E20:J20)</f>
        <v>481</v>
      </c>
      <c r="L20" s="24" t="s">
        <v>83</v>
      </c>
      <c r="M20" s="99"/>
      <c r="N20" s="25">
        <v>4443.1980871979204</v>
      </c>
      <c r="O20" s="26">
        <v>1025.98845212534</v>
      </c>
      <c r="P20" s="26">
        <v>0</v>
      </c>
      <c r="Q20" s="24" t="s">
        <v>31</v>
      </c>
      <c r="R20" s="98"/>
    </row>
    <row r="21" spans="1:18" ht="15.75" customHeight="1" x14ac:dyDescent="0.2">
      <c r="A21" s="27" t="s">
        <v>177</v>
      </c>
      <c r="B21" s="28" t="s">
        <v>178</v>
      </c>
      <c r="C21" s="85" t="s">
        <v>27</v>
      </c>
      <c r="D21" s="85" t="s">
        <v>78</v>
      </c>
      <c r="E21" s="34">
        <v>13</v>
      </c>
      <c r="F21" s="34">
        <v>16</v>
      </c>
      <c r="G21" s="34">
        <v>16</v>
      </c>
      <c r="H21" s="34">
        <v>38</v>
      </c>
      <c r="I21" s="34">
        <v>28</v>
      </c>
      <c r="J21" s="34">
        <v>15</v>
      </c>
      <c r="K21" s="31">
        <f>SUM(E21:J21)</f>
        <v>126</v>
      </c>
      <c r="L21" s="32" t="s">
        <v>83</v>
      </c>
      <c r="M21" s="99"/>
      <c r="N21" s="33">
        <v>1408.3093722476401</v>
      </c>
      <c r="O21" s="34">
        <v>315.57729400168898</v>
      </c>
      <c r="P21" s="34">
        <v>0</v>
      </c>
      <c r="Q21" s="32" t="s">
        <v>31</v>
      </c>
      <c r="R21" s="98"/>
    </row>
    <row r="22" spans="1:18" ht="16.899999999999999" customHeight="1" x14ac:dyDescent="0.2">
      <c r="A22" s="68"/>
      <c r="B22" s="68"/>
      <c r="C22" s="69"/>
      <c r="D22" s="69"/>
      <c r="E22" s="100"/>
      <c r="F22" s="100"/>
      <c r="G22" s="100"/>
      <c r="H22" s="100"/>
      <c r="I22" s="100"/>
      <c r="J22" s="100"/>
      <c r="K22" s="100"/>
      <c r="L22" s="69"/>
      <c r="N22" s="70"/>
      <c r="O22" s="70"/>
      <c r="P22" s="70"/>
      <c r="Q22" s="71"/>
    </row>
    <row r="23" spans="1:18" ht="17.649999999999999" customHeight="1" x14ac:dyDescent="0.2">
      <c r="A23" s="72"/>
      <c r="B23" s="9" t="s">
        <v>179</v>
      </c>
      <c r="C23" s="97"/>
      <c r="D23" s="96"/>
      <c r="E23" s="97"/>
      <c r="F23" s="97"/>
      <c r="G23" s="97"/>
      <c r="H23" s="97"/>
      <c r="I23" s="97"/>
      <c r="J23" s="97"/>
      <c r="K23" s="97"/>
      <c r="L23" s="73"/>
      <c r="M23" s="63"/>
    </row>
    <row r="24" spans="1:18" ht="15.75" customHeight="1" x14ac:dyDescent="0.2">
      <c r="A24" s="10" t="s">
        <v>180</v>
      </c>
      <c r="B24" s="11" t="s">
        <v>181</v>
      </c>
      <c r="C24" s="81" t="s">
        <v>27</v>
      </c>
      <c r="D24" s="81" t="s">
        <v>78</v>
      </c>
      <c r="E24" s="17">
        <v>0</v>
      </c>
      <c r="F24" s="17">
        <v>0</v>
      </c>
      <c r="G24" s="17">
        <v>1</v>
      </c>
      <c r="H24" s="17">
        <v>1</v>
      </c>
      <c r="I24" s="17">
        <v>0</v>
      </c>
      <c r="J24" s="17">
        <v>0</v>
      </c>
      <c r="K24" s="14">
        <f t="shared" ref="K24:K29" si="0">SUM(E24:J24)</f>
        <v>2</v>
      </c>
      <c r="L24" s="15" t="s">
        <v>83</v>
      </c>
      <c r="M24" s="99"/>
      <c r="N24" s="16">
        <v>5.6548768556918496</v>
      </c>
      <c r="O24" s="17">
        <v>0.40466077752947599</v>
      </c>
      <c r="P24" s="17">
        <v>0</v>
      </c>
      <c r="Q24" s="15" t="s">
        <v>31</v>
      </c>
      <c r="R24" s="98"/>
    </row>
    <row r="25" spans="1:18" ht="15.75" customHeight="1" x14ac:dyDescent="0.2">
      <c r="A25" s="18" t="s">
        <v>182</v>
      </c>
      <c r="B25" s="19" t="s">
        <v>183</v>
      </c>
      <c r="C25" s="83" t="s">
        <v>27</v>
      </c>
      <c r="D25" s="83" t="s">
        <v>78</v>
      </c>
      <c r="E25" s="26">
        <v>0</v>
      </c>
      <c r="F25" s="26">
        <v>0</v>
      </c>
      <c r="G25" s="26">
        <v>6</v>
      </c>
      <c r="H25" s="26">
        <v>12</v>
      </c>
      <c r="I25" s="26">
        <v>1</v>
      </c>
      <c r="J25" s="26">
        <v>1</v>
      </c>
      <c r="K25" s="23">
        <f t="shared" si="0"/>
        <v>20</v>
      </c>
      <c r="L25" s="24" t="s">
        <v>83</v>
      </c>
      <c r="M25" s="99"/>
      <c r="N25" s="25">
        <v>432.96448195867498</v>
      </c>
      <c r="O25" s="26">
        <v>75.924070516825395</v>
      </c>
      <c r="P25" s="26">
        <v>0</v>
      </c>
      <c r="Q25" s="24" t="s">
        <v>31</v>
      </c>
      <c r="R25" s="98"/>
    </row>
    <row r="26" spans="1:18" ht="15.75" customHeight="1" x14ac:dyDescent="0.2">
      <c r="A26" s="18" t="s">
        <v>184</v>
      </c>
      <c r="B26" s="19" t="s">
        <v>185</v>
      </c>
      <c r="C26" s="83" t="s">
        <v>27</v>
      </c>
      <c r="D26" s="83" t="s">
        <v>78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3">
        <f t="shared" si="0"/>
        <v>0</v>
      </c>
      <c r="L26" s="24" t="s">
        <v>79</v>
      </c>
      <c r="M26" s="99"/>
      <c r="N26" s="25">
        <v>0</v>
      </c>
      <c r="O26" s="26">
        <v>0</v>
      </c>
      <c r="P26" s="26">
        <v>0</v>
      </c>
      <c r="Q26" s="24" t="s">
        <v>186</v>
      </c>
      <c r="R26" s="98"/>
    </row>
    <row r="27" spans="1:18" ht="15.75" customHeight="1" x14ac:dyDescent="0.2">
      <c r="A27" s="18" t="s">
        <v>187</v>
      </c>
      <c r="B27" s="19" t="s">
        <v>188</v>
      </c>
      <c r="C27" s="83" t="s">
        <v>27</v>
      </c>
      <c r="D27" s="83" t="s">
        <v>78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3">
        <f t="shared" si="0"/>
        <v>0</v>
      </c>
      <c r="L27" s="24" t="s">
        <v>79</v>
      </c>
      <c r="M27" s="99"/>
      <c r="N27" s="25">
        <v>0</v>
      </c>
      <c r="O27" s="26">
        <v>0</v>
      </c>
      <c r="P27" s="26">
        <v>0</v>
      </c>
      <c r="Q27" s="24" t="s">
        <v>186</v>
      </c>
      <c r="R27" s="98"/>
    </row>
    <row r="28" spans="1:18" ht="15.75" customHeight="1" x14ac:dyDescent="0.2">
      <c r="A28" s="18" t="s">
        <v>189</v>
      </c>
      <c r="B28" s="19" t="s">
        <v>190</v>
      </c>
      <c r="C28" s="83" t="s">
        <v>27</v>
      </c>
      <c r="D28" s="83" t="s">
        <v>78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3">
        <f t="shared" si="0"/>
        <v>0</v>
      </c>
      <c r="L28" s="24" t="s">
        <v>79</v>
      </c>
      <c r="M28" s="99"/>
      <c r="N28" s="25">
        <v>0</v>
      </c>
      <c r="O28" s="26">
        <v>0</v>
      </c>
      <c r="P28" s="26">
        <v>0</v>
      </c>
      <c r="Q28" s="24" t="s">
        <v>186</v>
      </c>
      <c r="R28" s="98"/>
    </row>
    <row r="29" spans="1:18" ht="15.75" customHeight="1" x14ac:dyDescent="0.2">
      <c r="A29" s="27" t="s">
        <v>191</v>
      </c>
      <c r="B29" s="28" t="s">
        <v>192</v>
      </c>
      <c r="C29" s="85" t="s">
        <v>27</v>
      </c>
      <c r="D29" s="85" t="s">
        <v>78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1">
        <f t="shared" si="0"/>
        <v>0</v>
      </c>
      <c r="L29" s="32" t="s">
        <v>79</v>
      </c>
      <c r="M29" s="99"/>
      <c r="N29" s="33">
        <v>0</v>
      </c>
      <c r="O29" s="34">
        <v>0</v>
      </c>
      <c r="P29" s="34">
        <v>0</v>
      </c>
      <c r="Q29" s="32" t="s">
        <v>186</v>
      </c>
      <c r="R29" s="98"/>
    </row>
    <row r="30" spans="1:18" ht="15.75" customHeight="1" x14ac:dyDescent="0.2">
      <c r="A30" s="77"/>
      <c r="B30" s="78"/>
      <c r="C30" s="78"/>
      <c r="D30" s="101"/>
      <c r="E30" s="71"/>
      <c r="F30" s="71"/>
      <c r="G30" s="71"/>
      <c r="H30" s="71"/>
      <c r="I30" s="71"/>
      <c r="J30" s="71"/>
      <c r="K30" s="71"/>
      <c r="L30" s="71"/>
      <c r="N30" s="70"/>
      <c r="O30" s="70"/>
      <c r="P30" s="70"/>
      <c r="Q30" s="71"/>
    </row>
    <row r="31" spans="1:18" ht="17.649999999999999" customHeight="1" x14ac:dyDescent="0.2"/>
    <row r="32" spans="1:18" ht="16.899999999999999" customHeight="1" x14ac:dyDescent="0.25">
      <c r="A32" s="202"/>
      <c r="B32" s="203"/>
      <c r="C32" s="203"/>
      <c r="D32" s="204"/>
      <c r="E32" s="66"/>
    </row>
    <row r="33" spans="1:5" ht="16.899999999999999" customHeight="1" x14ac:dyDescent="0.25">
      <c r="A33" s="205" t="s">
        <v>60</v>
      </c>
      <c r="C33" s="196" t="s">
        <v>61</v>
      </c>
      <c r="E33" s="66"/>
    </row>
    <row r="34" spans="1:5" ht="16.899999999999999" customHeight="1" x14ac:dyDescent="0.25">
      <c r="A34" s="206"/>
      <c r="E34" s="66"/>
    </row>
    <row r="35" spans="1:5" ht="16.899999999999999" customHeight="1" x14ac:dyDescent="0.25">
      <c r="A35" s="205" t="s">
        <v>62</v>
      </c>
      <c r="C35" s="198"/>
      <c r="E35" s="66"/>
    </row>
    <row r="36" spans="1:5" ht="16.899999999999999" customHeight="1" x14ac:dyDescent="0.25">
      <c r="A36" s="206"/>
      <c r="E36" s="66"/>
    </row>
    <row r="37" spans="1:5" ht="16.899999999999999" customHeight="1" x14ac:dyDescent="0.25">
      <c r="A37" s="205" t="s">
        <v>193</v>
      </c>
      <c r="B37" s="207"/>
      <c r="C37" s="196" t="s">
        <v>61</v>
      </c>
      <c r="D37" s="208" t="s">
        <v>64</v>
      </c>
      <c r="E37" s="66"/>
    </row>
    <row r="38" spans="1:5" ht="17.649999999999999" customHeight="1" x14ac:dyDescent="0.2">
      <c r="A38" s="209"/>
      <c r="E38" s="63"/>
    </row>
    <row r="39" spans="1:5" ht="16.899999999999999" customHeight="1" x14ac:dyDescent="0.25">
      <c r="A39" s="102"/>
      <c r="B39" s="102"/>
      <c r="C39" s="102"/>
      <c r="D39" s="102"/>
    </row>
    <row r="40" spans="1:5" ht="16.899999999999999" customHeight="1" x14ac:dyDescent="0.2"/>
    <row r="41" spans="1:5" ht="15" customHeight="1" x14ac:dyDescent="0.2"/>
    <row r="42" spans="1:5" ht="15" customHeight="1" x14ac:dyDescent="0.2"/>
    <row r="43" spans="1:5" ht="15" customHeight="1" x14ac:dyDescent="0.2"/>
    <row r="44" spans="1:5" ht="15" customHeight="1" x14ac:dyDescent="0.2"/>
    <row r="45" spans="1:5" ht="15" customHeight="1" x14ac:dyDescent="0.2"/>
    <row r="46" spans="1:5" ht="15" customHeight="1" x14ac:dyDescent="0.2"/>
    <row r="47" spans="1:5" ht="15" customHeight="1" x14ac:dyDescent="0.2"/>
    <row r="48" spans="1:5" ht="15" customHeight="1" x14ac:dyDescent="0.2"/>
    <row r="49" ht="15" customHeight="1" x14ac:dyDescent="0.2"/>
    <row r="50" ht="15" customHeight="1" x14ac:dyDescent="0.2"/>
  </sheetData>
  <mergeCells count="2">
    <mergeCell ref="N9:Q9"/>
    <mergeCell ref="D9:L9"/>
  </mergeCells>
  <dataValidations count="1">
    <dataValidation type="list" allowBlank="1" sqref="L13:L14 Q13:Q14 Q17:Q21 Q24:Q29 L17:L21 L24:L29" xr:uid="{00000000-0002-0000-04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0"/>
  <sheetViews>
    <sheetView showRuler="0" zoomScaleNormal="100" workbookViewId="0">
      <selection sqref="A1:XFD1048576"/>
    </sheetView>
  </sheetViews>
  <sheetFormatPr defaultColWidth="13.7109375" defaultRowHeight="12.75" x14ac:dyDescent="0.2"/>
  <cols>
    <col min="1" max="1" width="9.42578125" customWidth="1"/>
    <col min="2" max="2" width="55.28515625" customWidth="1"/>
    <col min="3" max="4" width="12" customWidth="1"/>
    <col min="5" max="5" width="9.42578125" customWidth="1"/>
    <col min="6" max="6" width="12.28515625" customWidth="1"/>
    <col min="7" max="7" width="13.28515625" customWidth="1"/>
    <col min="8" max="8" width="12.28515625" customWidth="1"/>
    <col min="9" max="10" width="9.42578125" customWidth="1"/>
    <col min="11" max="11" width="9.7109375" customWidth="1"/>
    <col min="12" max="12" width="3.5703125" customWidth="1"/>
    <col min="13" max="15" width="8.7109375" customWidth="1"/>
    <col min="16" max="16" width="9.28515625" customWidth="1"/>
    <col min="17" max="17" width="9.42578125" customWidth="1"/>
  </cols>
  <sheetData>
    <row r="1" spans="1:17" ht="22.5" customHeight="1" x14ac:dyDescent="0.3">
      <c r="A1" s="187" t="s">
        <v>0</v>
      </c>
    </row>
    <row r="2" spans="1:17" ht="22.5" customHeight="1" x14ac:dyDescent="0.2"/>
    <row r="3" spans="1:17" ht="22.5" customHeight="1" x14ac:dyDescent="0.3">
      <c r="A3" s="186" t="s">
        <v>1</v>
      </c>
    </row>
    <row r="4" spans="1:17" ht="22.5" customHeight="1" x14ac:dyDescent="0.2"/>
    <row r="5" spans="1:17" ht="23.25" customHeight="1" x14ac:dyDescent="0.2"/>
    <row r="6" spans="1:17" ht="23.25" customHeight="1" x14ac:dyDescent="0.3">
      <c r="A6" s="190" t="s">
        <v>2</v>
      </c>
      <c r="B6" s="46"/>
      <c r="C6" s="46"/>
      <c r="D6" s="47"/>
      <c r="E6" s="160"/>
    </row>
    <row r="7" spans="1:17" ht="24.4" customHeight="1" x14ac:dyDescent="0.3">
      <c r="A7" s="189" t="s">
        <v>194</v>
      </c>
      <c r="B7" s="161"/>
      <c r="C7" s="161"/>
      <c r="D7" s="162"/>
      <c r="E7" s="160"/>
    </row>
    <row r="8" spans="1:17" ht="17.649999999999999" customHeight="1" x14ac:dyDescent="0.2">
      <c r="A8" s="163"/>
      <c r="B8" s="163"/>
      <c r="C8" s="163"/>
      <c r="D8" s="163"/>
    </row>
    <row r="9" spans="1:17" ht="23.25" customHeight="1" x14ac:dyDescent="0.2">
      <c r="E9" s="251" t="s">
        <v>162</v>
      </c>
      <c r="F9" s="252"/>
      <c r="G9" s="252"/>
      <c r="H9" s="252"/>
      <c r="I9" s="252"/>
      <c r="J9" s="252"/>
      <c r="K9" s="253"/>
      <c r="L9" s="164"/>
      <c r="M9" s="248">
        <v>1</v>
      </c>
      <c r="N9" s="249"/>
      <c r="O9" s="249"/>
      <c r="P9" s="250"/>
      <c r="Q9" s="165"/>
    </row>
    <row r="10" spans="1:17" ht="39" x14ac:dyDescent="0.25">
      <c r="A10" s="136" t="s">
        <v>6</v>
      </c>
      <c r="B10" s="137"/>
      <c r="C10" s="137" t="s">
        <v>8</v>
      </c>
      <c r="D10" s="137" t="s">
        <v>67</v>
      </c>
      <c r="E10" s="138" t="s">
        <v>68</v>
      </c>
      <c r="F10" s="138" t="s">
        <v>69</v>
      </c>
      <c r="G10" s="138" t="s">
        <v>70</v>
      </c>
      <c r="H10" s="138" t="s">
        <v>71</v>
      </c>
      <c r="I10" s="138" t="s">
        <v>72</v>
      </c>
      <c r="J10" s="138" t="s">
        <v>73</v>
      </c>
      <c r="K10" s="139" t="s">
        <v>12</v>
      </c>
      <c r="L10" s="166"/>
      <c r="M10" s="126" t="s">
        <v>9</v>
      </c>
      <c r="N10" s="127" t="s">
        <v>10</v>
      </c>
      <c r="O10" s="127" t="s">
        <v>11</v>
      </c>
      <c r="P10" s="140" t="s">
        <v>12</v>
      </c>
      <c r="Q10" s="167"/>
    </row>
    <row r="11" spans="1:17" ht="16.899999999999999" customHeight="1" x14ac:dyDescent="0.2">
      <c r="A11" s="168"/>
      <c r="B11" s="169"/>
      <c r="C11" s="170"/>
      <c r="D11" s="170"/>
      <c r="E11" s="171"/>
      <c r="F11" s="171"/>
      <c r="G11" s="171"/>
      <c r="H11" s="171"/>
      <c r="I11" s="171"/>
      <c r="J11" s="171"/>
      <c r="K11" s="170"/>
      <c r="M11" s="172"/>
      <c r="N11" s="172"/>
      <c r="O11" s="172"/>
      <c r="P11" s="173"/>
    </row>
    <row r="12" spans="1:17" ht="16.899999999999999" customHeight="1" x14ac:dyDescent="0.2">
      <c r="A12" s="174"/>
      <c r="B12" s="141" t="s">
        <v>57</v>
      </c>
      <c r="C12" s="175"/>
      <c r="D12" s="176"/>
      <c r="E12" s="175"/>
      <c r="F12" s="175"/>
      <c r="G12" s="175"/>
      <c r="H12" s="175"/>
      <c r="I12" s="175"/>
      <c r="J12" s="175"/>
      <c r="K12" s="177"/>
      <c r="L12" s="178"/>
    </row>
    <row r="13" spans="1:17" ht="15.75" customHeight="1" x14ac:dyDescent="0.2">
      <c r="A13" s="142" t="s">
        <v>195</v>
      </c>
      <c r="B13" s="143" t="s">
        <v>196</v>
      </c>
      <c r="C13" s="144" t="s">
        <v>197</v>
      </c>
      <c r="D13" s="144" t="s">
        <v>198</v>
      </c>
      <c r="E13" s="179"/>
      <c r="F13" s="145">
        <v>27656</v>
      </c>
      <c r="G13" s="145">
        <v>11</v>
      </c>
      <c r="H13" s="145">
        <v>5190</v>
      </c>
      <c r="I13" s="145">
        <v>2</v>
      </c>
      <c r="J13" s="145">
        <v>0</v>
      </c>
      <c r="K13" s="146" t="s">
        <v>120</v>
      </c>
      <c r="L13" s="180"/>
      <c r="M13" s="147">
        <v>58.381</v>
      </c>
      <c r="N13" s="145">
        <v>46.017000000000003</v>
      </c>
      <c r="O13" s="145">
        <v>0</v>
      </c>
      <c r="P13" s="146" t="s">
        <v>28</v>
      </c>
      <c r="Q13" s="178"/>
    </row>
    <row r="14" spans="1:17" ht="16.899999999999999" customHeight="1" x14ac:dyDescent="0.2">
      <c r="A14" s="148" t="s">
        <v>199</v>
      </c>
      <c r="B14" s="149" t="s">
        <v>200</v>
      </c>
      <c r="C14" s="150" t="s">
        <v>197</v>
      </c>
      <c r="D14" s="150" t="s">
        <v>198</v>
      </c>
      <c r="E14" s="181"/>
      <c r="F14" s="151">
        <v>19418</v>
      </c>
      <c r="G14" s="151">
        <v>64</v>
      </c>
      <c r="H14" s="151">
        <v>0</v>
      </c>
      <c r="I14" s="151">
        <v>0</v>
      </c>
      <c r="J14" s="151">
        <v>0</v>
      </c>
      <c r="K14" s="152" t="s">
        <v>39</v>
      </c>
      <c r="L14" s="180"/>
      <c r="M14" s="153">
        <v>13.564</v>
      </c>
      <c r="N14" s="151">
        <v>6.452</v>
      </c>
      <c r="O14" s="151">
        <v>0</v>
      </c>
      <c r="P14" s="152" t="s">
        <v>28</v>
      </c>
      <c r="Q14" s="178"/>
    </row>
    <row r="15" spans="1:17" ht="15.75" customHeight="1" x14ac:dyDescent="0.2">
      <c r="A15" s="148" t="s">
        <v>201</v>
      </c>
      <c r="B15" s="149" t="s">
        <v>202</v>
      </c>
      <c r="C15" s="150" t="s">
        <v>197</v>
      </c>
      <c r="D15" s="150" t="s">
        <v>198</v>
      </c>
      <c r="E15" s="181"/>
      <c r="F15" s="151">
        <v>0</v>
      </c>
      <c r="G15" s="151">
        <v>0</v>
      </c>
      <c r="H15" s="151">
        <v>0</v>
      </c>
      <c r="I15" s="151">
        <v>0</v>
      </c>
      <c r="J15" s="151">
        <v>0</v>
      </c>
      <c r="K15" s="152" t="s">
        <v>79</v>
      </c>
      <c r="L15" s="180"/>
      <c r="M15" s="153">
        <v>0</v>
      </c>
      <c r="N15" s="151">
        <v>0</v>
      </c>
      <c r="O15" s="151">
        <v>0</v>
      </c>
      <c r="P15" s="152" t="s">
        <v>79</v>
      </c>
      <c r="Q15" s="178"/>
    </row>
    <row r="16" spans="1:17" ht="15.75" customHeight="1" x14ac:dyDescent="0.2">
      <c r="A16" s="148" t="s">
        <v>203</v>
      </c>
      <c r="B16" s="149" t="s">
        <v>204</v>
      </c>
      <c r="C16" s="150" t="s">
        <v>197</v>
      </c>
      <c r="D16" s="150" t="s">
        <v>205</v>
      </c>
      <c r="E16" s="181"/>
      <c r="F16" s="151">
        <v>16.174236000000001</v>
      </c>
      <c r="G16" s="151">
        <v>60.784055000000002</v>
      </c>
      <c r="H16" s="151">
        <v>0</v>
      </c>
      <c r="I16" s="151">
        <v>0</v>
      </c>
      <c r="J16" s="151">
        <v>0</v>
      </c>
      <c r="K16" s="152" t="s">
        <v>39</v>
      </c>
      <c r="L16" s="180"/>
      <c r="M16" s="153">
        <v>76.958291000000003</v>
      </c>
      <c r="N16" s="151">
        <v>32.125557899999997</v>
      </c>
      <c r="O16" s="151">
        <v>0</v>
      </c>
      <c r="P16" s="152" t="s">
        <v>39</v>
      </c>
      <c r="Q16" s="178"/>
    </row>
    <row r="17" spans="1:17" ht="15.75" customHeight="1" x14ac:dyDescent="0.2">
      <c r="A17" s="148" t="s">
        <v>206</v>
      </c>
      <c r="B17" s="149" t="s">
        <v>207</v>
      </c>
      <c r="C17" s="150" t="s">
        <v>197</v>
      </c>
      <c r="D17" s="150" t="s">
        <v>208</v>
      </c>
      <c r="E17" s="181"/>
      <c r="F17" s="151">
        <v>44.047899999999998</v>
      </c>
      <c r="G17" s="151">
        <v>5184</v>
      </c>
      <c r="H17" s="151">
        <v>0</v>
      </c>
      <c r="I17" s="151">
        <v>0</v>
      </c>
      <c r="J17" s="151">
        <v>0</v>
      </c>
      <c r="K17" s="152" t="s">
        <v>83</v>
      </c>
      <c r="L17" s="180"/>
      <c r="M17" s="153">
        <v>23.795000000000002</v>
      </c>
      <c r="N17" s="151">
        <v>4.2809999999999997</v>
      </c>
      <c r="O17" s="151">
        <v>0</v>
      </c>
      <c r="P17" s="152" t="s">
        <v>39</v>
      </c>
      <c r="Q17" s="178"/>
    </row>
    <row r="18" spans="1:17" ht="15.75" customHeight="1" x14ac:dyDescent="0.2">
      <c r="A18" s="148" t="s">
        <v>209</v>
      </c>
      <c r="B18" s="149" t="s">
        <v>210</v>
      </c>
      <c r="C18" s="150" t="s">
        <v>197</v>
      </c>
      <c r="D18" s="150" t="s">
        <v>78</v>
      </c>
      <c r="E18" s="181"/>
      <c r="F18" s="151">
        <v>4514</v>
      </c>
      <c r="G18" s="151">
        <v>0</v>
      </c>
      <c r="H18" s="151">
        <v>249</v>
      </c>
      <c r="I18" s="151">
        <v>0</v>
      </c>
      <c r="J18" s="151">
        <v>0</v>
      </c>
      <c r="K18" s="152" t="s">
        <v>83</v>
      </c>
      <c r="L18" s="180"/>
      <c r="M18" s="153">
        <v>4.7907970000000004</v>
      </c>
      <c r="N18" s="151">
        <v>0.990506</v>
      </c>
      <c r="O18" s="151">
        <v>0</v>
      </c>
      <c r="P18" s="152" t="s">
        <v>120</v>
      </c>
      <c r="Q18" s="178"/>
    </row>
    <row r="19" spans="1:17" ht="15.75" customHeight="1" x14ac:dyDescent="0.2">
      <c r="A19" s="154" t="s">
        <v>211</v>
      </c>
      <c r="B19" s="155" t="s">
        <v>212</v>
      </c>
      <c r="C19" s="156" t="s">
        <v>197</v>
      </c>
      <c r="D19" s="156" t="s">
        <v>78</v>
      </c>
      <c r="E19" s="182"/>
      <c r="F19" s="157">
        <v>35</v>
      </c>
      <c r="G19" s="157">
        <v>0</v>
      </c>
      <c r="H19" s="157">
        <v>0</v>
      </c>
      <c r="I19" s="157">
        <v>0</v>
      </c>
      <c r="J19" s="157">
        <v>0</v>
      </c>
      <c r="K19" s="158" t="s">
        <v>39</v>
      </c>
      <c r="L19" s="180"/>
      <c r="M19" s="159">
        <v>15.667</v>
      </c>
      <c r="N19" s="157">
        <v>14.069000000000001</v>
      </c>
      <c r="O19" s="157">
        <v>0</v>
      </c>
      <c r="P19" s="158" t="s">
        <v>28</v>
      </c>
      <c r="Q19" s="178"/>
    </row>
    <row r="20" spans="1:17" ht="15.75" customHeight="1" x14ac:dyDescent="0.2">
      <c r="A20" s="183"/>
      <c r="B20" s="184"/>
      <c r="C20" s="173"/>
      <c r="D20" s="173"/>
      <c r="E20" s="172"/>
      <c r="F20" s="172"/>
      <c r="G20" s="172"/>
      <c r="H20" s="172"/>
      <c r="I20" s="172"/>
      <c r="J20" s="172"/>
      <c r="K20" s="173"/>
      <c r="M20" s="172"/>
      <c r="N20" s="172"/>
      <c r="O20" s="172"/>
      <c r="P20" s="173"/>
    </row>
    <row r="21" spans="1:17" ht="16.899999999999999" customHeight="1" x14ac:dyDescent="0.2"/>
    <row r="22" spans="1:17" ht="15.75" customHeight="1" x14ac:dyDescent="0.2">
      <c r="A22" s="192"/>
      <c r="B22" s="193"/>
      <c r="C22" s="193"/>
      <c r="D22" s="194"/>
      <c r="E22" s="185"/>
    </row>
    <row r="23" spans="1:17" ht="16.899999999999999" customHeight="1" x14ac:dyDescent="0.2">
      <c r="A23" s="195" t="s">
        <v>60</v>
      </c>
      <c r="C23" s="196" t="s">
        <v>61</v>
      </c>
      <c r="E23" s="185"/>
    </row>
    <row r="24" spans="1:17" ht="15.75" customHeight="1" x14ac:dyDescent="0.2">
      <c r="A24" s="197"/>
      <c r="E24" s="185"/>
    </row>
    <row r="25" spans="1:17" ht="16.899999999999999" customHeight="1" x14ac:dyDescent="0.2">
      <c r="A25" s="195" t="s">
        <v>62</v>
      </c>
      <c r="C25" s="198"/>
      <c r="E25" s="185"/>
    </row>
    <row r="26" spans="1:17" ht="15.75" customHeight="1" x14ac:dyDescent="0.2">
      <c r="A26" s="197"/>
      <c r="E26" s="185"/>
    </row>
    <row r="27" spans="1:17" ht="15.75" customHeight="1" x14ac:dyDescent="0.2">
      <c r="A27" s="195" t="s">
        <v>63</v>
      </c>
      <c r="B27" s="199"/>
      <c r="C27" s="196" t="s">
        <v>61</v>
      </c>
      <c r="D27" s="200" t="s">
        <v>64</v>
      </c>
      <c r="E27" s="185"/>
    </row>
    <row r="28" spans="1:17" ht="16.899999999999999" customHeight="1" x14ac:dyDescent="0.2">
      <c r="A28" s="201"/>
      <c r="E28" s="185"/>
    </row>
    <row r="29" spans="1:17" ht="15" customHeight="1" x14ac:dyDescent="0.2">
      <c r="A29" s="51"/>
      <c r="B29" s="51"/>
      <c r="C29" s="51"/>
      <c r="D29" s="51"/>
    </row>
    <row r="30" spans="1:17" ht="15" customHeight="1" x14ac:dyDescent="0.2"/>
    <row r="31" spans="1:17" ht="15" customHeight="1" x14ac:dyDescent="0.2"/>
    <row r="32" spans="1:1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</sheetData>
  <mergeCells count="2">
    <mergeCell ref="M9:P9"/>
    <mergeCell ref="E9:K9"/>
  </mergeCells>
  <dataValidations count="1">
    <dataValidation type="list" allowBlank="1" sqref="P13:P19 K13:K19" xr:uid="{00000000-0002-0000-0500-000000000000}"/>
  </dataValidations>
  <pageMargins left="0.75" right="0.75" top="1" bottom="1" header="0.5" footer="0.5"/>
  <pageSetup paperSize="9" orientation="portrait" r:id="rId1"/>
  <headerFooter>
    <oddFooter>&amp;L_x000D_&amp;1#&amp;"Calibri"&amp;11&amp;K000000 SW Internal
Commercial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  <lcf76f155ced4ddcb4097134ff3c332f xmlns="717ab7f6-fd44-4bc6-8ec0-b60b0dae7a6c">
      <Terms xmlns="http://schemas.microsoft.com/office/infopath/2007/PartnerControls"/>
    </lcf76f155ced4ddcb4097134ff3c332f>
    <TaxCatchAll xmlns="dfc5cf3b-63a0-41eb-9e2d-d2b6491b43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3" ma:contentTypeDescription="Create a new document." ma:contentTypeScope="" ma:versionID="d060c0f9bea57fee1eb901fb80181251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5ddd18505cf7328d30431c3c1b31a951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f924a736-b285-4c68-8cdb-5ccf3ff341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EF037D-6D9E-4535-B6D5-EBB870E4FFF4}">
  <ds:schemaRefs>
    <ds:schemaRef ds:uri="http://schemas.microsoft.com/sharepoint/v3"/>
    <ds:schemaRef ds:uri="http://schemas.microsoft.com/office/infopath/2007/PartnerControls"/>
    <ds:schemaRef ds:uri="http://purl.org/dc/dcmitype/"/>
    <ds:schemaRef ds:uri="http://purl.org/dc/terms/"/>
    <ds:schemaRef ds:uri="717ab7f6-fd44-4bc6-8ec0-b60b0dae7a6c"/>
    <ds:schemaRef ds:uri="dfc5cf3b-63a0-41eb-9e2d-d2b6491b437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CE21F9-A79A-4F8D-8208-9D946251E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B80C84-6E25-4752-8EE8-B324BBEDE30E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65EC736B-52D9-453F-8516-E3C3F26E98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H1</vt:lpstr>
      <vt:lpstr>H2</vt:lpstr>
      <vt:lpstr>H3</vt:lpstr>
      <vt:lpstr>H4</vt:lpstr>
      <vt:lpstr>H5</vt:lpstr>
      <vt:lpstr>H6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2025-11-10T15:53:16Z</dcterms:created>
  <dcterms:modified xsi:type="dcterms:W3CDTF">2025-11-26T10:47:46Z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8726ee-aa22-4015-a145-38c9c7d44652_ContentBits">
    <vt:lpwstr>2</vt:lpwstr>
  </property>
  <property fmtid="{D5CDD505-2E9C-101B-9397-08002B2CF9AE}" pid="3" name="Data_x0020_Area">
    <vt:lpwstr/>
  </property>
  <property fmtid="{D5CDD505-2E9C-101B-9397-08002B2CF9AE}" pid="4" name="MSIP_Label_058726ee-aa22-4015-a145-38c9c7d44652_Tag">
    <vt:lpwstr>10, 0, 1, 2</vt:lpwstr>
  </property>
  <property fmtid="{D5CDD505-2E9C-101B-9397-08002B2CF9AE}" pid="5" name="MediaServiceImageTags">
    <vt:lpwstr/>
  </property>
  <property fmtid="{D5CDD505-2E9C-101B-9397-08002B2CF9AE}" pid="6" name="ContentTypeId">
    <vt:lpwstr>0x0101000673E8A027AD84478D085E8578848EF7</vt:lpwstr>
  </property>
  <property fmtid="{D5CDD505-2E9C-101B-9397-08002B2CF9AE}" pid="7" name="MSIP_Label_058726ee-aa22-4015-a145-38c9c7d44652_Method">
    <vt:lpwstr>Privileged</vt:lpwstr>
  </property>
  <property fmtid="{D5CDD505-2E9C-101B-9397-08002B2CF9AE}" pid="8" name="MSIP_Label_058726ee-aa22-4015-a145-38c9c7d44652_SiteId">
    <vt:lpwstr>f90bd2e7-b5c0-4b25-9e27-226ff8b6c17b</vt:lpwstr>
  </property>
  <property fmtid="{D5CDD505-2E9C-101B-9397-08002B2CF9AE}" pid="9" name="_dlc_DocIdItemGuid">
    <vt:lpwstr>ee75bd47-fbc6-40b5-90e9-a96dce26a0f1</vt:lpwstr>
  </property>
  <property fmtid="{D5CDD505-2E9C-101B-9397-08002B2CF9AE}" pid="10" name="Financial Year">
    <vt:lpwstr/>
  </property>
  <property fmtid="{D5CDD505-2E9C-101B-9397-08002B2CF9AE}" pid="11" name="MSIP_Label_058726ee-aa22-4015-a145-38c9c7d44652_SetDate">
    <vt:lpwstr>2025-06-25T11:01:40Z</vt:lpwstr>
  </property>
  <property fmtid="{D5CDD505-2E9C-101B-9397-08002B2CF9AE}" pid="12" name="MSIP_Label_058726ee-aa22-4015-a145-38c9c7d44652_ActionId">
    <vt:lpwstr>99b4d86d-4560-411d-a0bd-18608a93b2b3</vt:lpwstr>
  </property>
  <property fmtid="{D5CDD505-2E9C-101B-9397-08002B2CF9AE}" pid="13" name="Financial_x0020_Year">
    <vt:lpwstr/>
  </property>
  <property fmtid="{D5CDD505-2E9C-101B-9397-08002B2CF9AE}" pid="14" name="Data Area">
    <vt:lpwstr/>
  </property>
  <property fmtid="{D5CDD505-2E9C-101B-9397-08002B2CF9AE}" pid="15" name="MSIP_Label_058726ee-aa22-4015-a145-38c9c7d44652_Enabled">
    <vt:lpwstr>true</vt:lpwstr>
  </property>
  <property fmtid="{D5CDD505-2E9C-101B-9397-08002B2CF9AE}" pid="16" name="MSIP_Label_058726ee-aa22-4015-a145-38c9c7d44652_Name">
    <vt:lpwstr>058726ee-aa22-4015-a145-38c9c7d44652</vt:lpwstr>
  </property>
</Properties>
</file>