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showInkAnnotation="0" autoCompressPictures="0" defaultThemeVersion="166925"/>
  <xr:revisionPtr revIDLastSave="0" documentId="8_{BF750AA4-B812-4853-A0C4-FD88AB9D96D6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1" sheetId="1" r:id="rId1"/>
    <sheet name="A2" sheetId="2" r:id="rId2"/>
    <sheet name="A3" sheetId="3" r:id="rId3"/>
    <sheet name="A4" sheetId="4" r:id="rId4"/>
  </sheets>
  <definedNames>
    <definedName name="_reportyear">#REF!</definedName>
    <definedName name="_reportyearplus1">#REF!</definedName>
    <definedName name="_xlnm.Print_Area" localSheetId="0">'A1'!$A$1:$J$89</definedName>
    <definedName name="_xlnm.Print_Area" localSheetId="2">'A3'!$A$1:$J$56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4" l="1"/>
  <c r="F46" i="4"/>
  <c r="I34" i="3"/>
  <c r="I38" i="3" s="1"/>
  <c r="F34" i="3"/>
  <c r="F38" i="3" s="1"/>
  <c r="I25" i="3"/>
  <c r="F25" i="3"/>
  <c r="I40" i="2"/>
  <c r="F40" i="2"/>
  <c r="I31" i="2"/>
  <c r="I32" i="2" s="1"/>
  <c r="I38" i="2" s="1"/>
  <c r="F31" i="2"/>
  <c r="F32" i="2" s="1"/>
  <c r="F38" i="2" s="1"/>
  <c r="I20" i="2"/>
  <c r="F20" i="2"/>
  <c r="I60" i="1"/>
  <c r="F60" i="1"/>
  <c r="I43" i="1"/>
  <c r="F43" i="1"/>
  <c r="I36" i="1"/>
  <c r="I53" i="1" s="1"/>
  <c r="F36" i="1"/>
  <c r="F53" i="1" s="1"/>
  <c r="I27" i="1"/>
  <c r="F27" i="1"/>
  <c r="I20" i="1"/>
  <c r="F20" i="1"/>
</calcChain>
</file>

<file path=xl/sharedStrings.xml><?xml version="1.0" encoding="utf-8"?>
<sst xmlns="http://schemas.openxmlformats.org/spreadsheetml/2006/main" count="964" uniqueCount="345">
  <si>
    <t>SCOTTISH WATER</t>
  </si>
  <si>
    <t>ANNUAL RETURN INFORMATION REQUIREMENTS 2024-25</t>
  </si>
  <si>
    <t>SECTION A : BASE INFORMATION</t>
  </si>
  <si>
    <t>Table A1: Connected and billed properties</t>
  </si>
  <si>
    <t>Line</t>
  </si>
  <si>
    <t>Description</t>
  </si>
  <si>
    <t>Units</t>
  </si>
  <si>
    <t>Field</t>
  </si>
  <si>
    <t>Report year</t>
  </si>
  <si>
    <t>Report year +1 (forecast)</t>
  </si>
  <si>
    <t>ref.</t>
  </si>
  <si>
    <t>type</t>
  </si>
  <si>
    <t>2024-25</t>
  </si>
  <si>
    <t>CG</t>
  </si>
  <si>
    <t>2025-26</t>
  </si>
  <si>
    <t>Billed properties - water</t>
  </si>
  <si>
    <t>A1.1</t>
  </si>
  <si>
    <t>Unmeasured household billed properties - potable water (including exempt)</t>
  </si>
  <si>
    <t>Nr</t>
  </si>
  <si>
    <t>I</t>
  </si>
  <si>
    <t>B2</t>
  </si>
  <si>
    <t>B3</t>
  </si>
  <si>
    <t>A1.2</t>
  </si>
  <si>
    <t>Measured household billed properties - potable water</t>
  </si>
  <si>
    <t>A1.3a</t>
  </si>
  <si>
    <t>Unmeasured non-household occupied billed properties - potable water (including exempt)</t>
  </si>
  <si>
    <t>A1.3b</t>
  </si>
  <si>
    <t>Unmeasured non-household vacant billed properties - potable water (including exempt)</t>
  </si>
  <si>
    <t>A1.4a</t>
  </si>
  <si>
    <t>Measured non-household occupied billed properties - potable water</t>
  </si>
  <si>
    <t>A1.4b</t>
  </si>
  <si>
    <t>Measured non-household vacant billed properties - potable water</t>
  </si>
  <si>
    <t>A1.5</t>
  </si>
  <si>
    <t>Total number of billed properties - potable water</t>
  </si>
  <si>
    <t>C</t>
  </si>
  <si>
    <t>Connected properties - water</t>
  </si>
  <si>
    <t>A1.6</t>
  </si>
  <si>
    <t>Unmeasured household connected properties</t>
  </si>
  <si>
    <t>A1.7</t>
  </si>
  <si>
    <t>Measured household connected properties</t>
  </si>
  <si>
    <t>A1.8</t>
  </si>
  <si>
    <t>Unmeasured non-household connected properties</t>
  </si>
  <si>
    <t>A1.9</t>
  </si>
  <si>
    <t>Measured non-household connected properties</t>
  </si>
  <si>
    <t>A1.10</t>
  </si>
  <si>
    <t>Total number of connected properties</t>
  </si>
  <si>
    <t>Billed properties - foul sewerage</t>
  </si>
  <si>
    <t>A1.11</t>
  </si>
  <si>
    <t>Unmeasured household billed properties (including exempt)</t>
  </si>
  <si>
    <t>A1.12</t>
  </si>
  <si>
    <t>Measured household billed properties</t>
  </si>
  <si>
    <t>A1.13a</t>
  </si>
  <si>
    <t>Unmeasured non-household occupied billed properties (including exempt)</t>
  </si>
  <si>
    <t>A1.13b</t>
  </si>
  <si>
    <t>Unmeasured non-household vacant billed properties (including exempt)</t>
  </si>
  <si>
    <t>A1.14a</t>
  </si>
  <si>
    <t>Measured non-household occupied billed properties</t>
  </si>
  <si>
    <t>A1.14b</t>
  </si>
  <si>
    <t>Measured non-household vacant billed properties</t>
  </si>
  <si>
    <t>A1.15</t>
  </si>
  <si>
    <t>Total number of billed properties - foul sewerage</t>
  </si>
  <si>
    <t>Connected properties - foul sewerage</t>
  </si>
  <si>
    <t>A1.16</t>
  </si>
  <si>
    <t>A1.17</t>
  </si>
  <si>
    <t>A1.18</t>
  </si>
  <si>
    <t>A1.19</t>
  </si>
  <si>
    <t>A1.20</t>
  </si>
  <si>
    <t>Billed properties - surface drainage</t>
  </si>
  <si>
    <t>A1.21</t>
  </si>
  <si>
    <t>Unmeasured household billed properties (including exempt) not billed for surface drainage</t>
  </si>
  <si>
    <t>A1.22</t>
  </si>
  <si>
    <t>Measured household billed properties not billed for surface drainage</t>
  </si>
  <si>
    <t>A1.23</t>
  </si>
  <si>
    <t>Unmeasured non-household billed properties not billed for surface drainage (including exempt)</t>
  </si>
  <si>
    <t>A1.24</t>
  </si>
  <si>
    <t>Measured non-household billed properties not billed for surface drainage</t>
  </si>
  <si>
    <t>A1.25</t>
  </si>
  <si>
    <t>Household properties billed for surface drainage only</t>
  </si>
  <si>
    <t>A1.26a</t>
  </si>
  <si>
    <t>Non-household occupied properties billed for surface drainage only</t>
  </si>
  <si>
    <t>A1.26b</t>
  </si>
  <si>
    <t>Non-household vacant properties billed for surface drainage only</t>
  </si>
  <si>
    <t>A1.27</t>
  </si>
  <si>
    <t>Total number of billed properties for surface drainage</t>
  </si>
  <si>
    <t>Connected properties - surface drainage</t>
  </si>
  <si>
    <t>A1.28</t>
  </si>
  <si>
    <t>A1.29</t>
  </si>
  <si>
    <t>A1.30</t>
  </si>
  <si>
    <t>A1.31</t>
  </si>
  <si>
    <t>A1.32</t>
  </si>
  <si>
    <t>Trade effluent</t>
  </si>
  <si>
    <t>A1.33</t>
  </si>
  <si>
    <t>Billed properties</t>
  </si>
  <si>
    <t>A2</t>
  </si>
  <si>
    <t>A3</t>
  </si>
  <si>
    <t>A1.34</t>
  </si>
  <si>
    <t>Connected properties</t>
  </si>
  <si>
    <t>A1.35</t>
  </si>
  <si>
    <t>Trade effluent load receiving secondary treatment (BOD/yr)</t>
  </si>
  <si>
    <t>tonnes/yr</t>
  </si>
  <si>
    <t>B4</t>
  </si>
  <si>
    <t>A1.36</t>
  </si>
  <si>
    <t>Trade effluent load receiving secondary treatment (COD/yr)</t>
  </si>
  <si>
    <t>Vacant charging and disconnections</t>
  </si>
  <si>
    <t>A1.37</t>
  </si>
  <si>
    <t>Non-household permanent disconnections</t>
  </si>
  <si>
    <t>A1.38</t>
  </si>
  <si>
    <t>Non-household water properties de-registered from the market</t>
  </si>
  <si>
    <t>A1.39</t>
  </si>
  <si>
    <t>Non-household wastewater properties de-registered from the market</t>
  </si>
  <si>
    <t>A1.40</t>
  </si>
  <si>
    <t>Non-household drainage only properties de-registered from the market</t>
  </si>
  <si>
    <t>A1.41</t>
  </si>
  <si>
    <t>Non-household water properties under successful temporary transfer to Scottish Water</t>
  </si>
  <si>
    <t>A1.42</t>
  </si>
  <si>
    <t>Non-household wastewater properties under successful temporary transfer to Scottish Water</t>
  </si>
  <si>
    <t>A1.43</t>
  </si>
  <si>
    <t>Non-household drainage only properties under successful temporary transfer to Scottish Water</t>
  </si>
  <si>
    <t>A1.44</t>
  </si>
  <si>
    <t>Non-household water properties pending temporary transfer to Scottish Water</t>
  </si>
  <si>
    <t>A1.45</t>
  </si>
  <si>
    <t>Non-household wastewater properties pending temporary transfer to Scottish Water</t>
  </si>
  <si>
    <t>A1.46</t>
  </si>
  <si>
    <t>Non-household drainage only properties pending temporary transfer to Scottish Water</t>
  </si>
  <si>
    <t>A1.47</t>
  </si>
  <si>
    <t>Discontinuation of trade effluent services</t>
  </si>
  <si>
    <t>A1</t>
  </si>
  <si>
    <t>Prepared by:  ……………………………………………..</t>
  </si>
  <si>
    <t>Date:</t>
  </si>
  <si>
    <t>Checked by:  ……………………………………………..</t>
  </si>
  <si>
    <t>Date: 13/06/2025</t>
  </si>
  <si>
    <t>Table A2: Population, volumes and loads (water)</t>
  </si>
  <si>
    <t>Summary - population - water</t>
  </si>
  <si>
    <t>A2.1</t>
  </si>
  <si>
    <t>Winter</t>
  </si>
  <si>
    <t>000</t>
  </si>
  <si>
    <t>A2.2</t>
  </si>
  <si>
    <t>Summer</t>
  </si>
  <si>
    <t>Household - population - water</t>
  </si>
  <si>
    <t>A2.3</t>
  </si>
  <si>
    <t>Population of unmeasured household properties</t>
  </si>
  <si>
    <t>A2.4</t>
  </si>
  <si>
    <t>Population of measured household properties</t>
  </si>
  <si>
    <t>A2.5</t>
  </si>
  <si>
    <t>Household population connected to the water service</t>
  </si>
  <si>
    <t xml:space="preserve">Water balance </t>
  </si>
  <si>
    <t>A2.6</t>
  </si>
  <si>
    <t>Net distribution input treated water (water put into supply)</t>
  </si>
  <si>
    <t>Ml/d</t>
  </si>
  <si>
    <t>A2.7</t>
  </si>
  <si>
    <t>Unmeasured household volume of water delivered (including losses)</t>
  </si>
  <si>
    <t>A2.8</t>
  </si>
  <si>
    <t>Measured household volume of water delivered (including losses)</t>
  </si>
  <si>
    <t>A2.9</t>
  </si>
  <si>
    <t>Unmeasured non-household volume of water delivered (including losses)</t>
  </si>
  <si>
    <t>C5</t>
  </si>
  <si>
    <t>A2.10</t>
  </si>
  <si>
    <t>Measured non-household volume of water delivered (including losses)</t>
  </si>
  <si>
    <t>A2.11</t>
  </si>
  <si>
    <t>Water taken unbilled - legally</t>
  </si>
  <si>
    <t>C4</t>
  </si>
  <si>
    <t>A2.12</t>
  </si>
  <si>
    <t>Water taken unbilled - illegally</t>
  </si>
  <si>
    <t>A2.13</t>
  </si>
  <si>
    <t>Water taken unbilled - Distribution System Operational Use (DSOU)</t>
  </si>
  <si>
    <t>C3</t>
  </si>
  <si>
    <t>A2.14</t>
  </si>
  <si>
    <t>Net consumption (including supply pipe losses)</t>
  </si>
  <si>
    <t>A2.15</t>
  </si>
  <si>
    <t>Distribution losses (including trunk mains and reservoirs)</t>
  </si>
  <si>
    <t>A2.16</t>
  </si>
  <si>
    <t>Customer supply pipe losses</t>
  </si>
  <si>
    <t>A2.17</t>
  </si>
  <si>
    <t xml:space="preserve">Overall water balance </t>
  </si>
  <si>
    <t>-</t>
  </si>
  <si>
    <t>Leakage</t>
  </si>
  <si>
    <t>A2.18</t>
  </si>
  <si>
    <t>Total leakage (pre-MLE adjustment)</t>
  </si>
  <si>
    <t>A2.19</t>
  </si>
  <si>
    <t xml:space="preserve">Water balance closing error </t>
  </si>
  <si>
    <t>%</t>
  </si>
  <si>
    <t>A2.20</t>
  </si>
  <si>
    <t xml:space="preserve">MLE adjustment   </t>
  </si>
  <si>
    <t>A2.21</t>
  </si>
  <si>
    <t>Total leakage (post-MLE adjustment)</t>
  </si>
  <si>
    <t>A2.22</t>
  </si>
  <si>
    <t>Three-year average leakage</t>
  </si>
  <si>
    <t>A2.23</t>
  </si>
  <si>
    <t>Percentage reduction of three-year average leakage from 2024-25 baseline</t>
  </si>
  <si>
    <t>A2.24</t>
  </si>
  <si>
    <t>Volume of non-potable water delivered</t>
  </si>
  <si>
    <t>Water delivered - components</t>
  </si>
  <si>
    <t>A2.25</t>
  </si>
  <si>
    <t>Per household consumption (unmeasured household - excluding supply pipe leakage) PHC</t>
  </si>
  <si>
    <t>l/household/day</t>
  </si>
  <si>
    <t>A2.26</t>
  </si>
  <si>
    <t>Per household consumption (measured household - excluding supply pipe leakage) PHC</t>
  </si>
  <si>
    <t>A2.27</t>
  </si>
  <si>
    <t>Per capita consumption (unmeasured household - excluding supply pipe leakage) PCC</t>
  </si>
  <si>
    <t>l/person/day</t>
  </si>
  <si>
    <t>A2.28</t>
  </si>
  <si>
    <t>Per capita consumption (unmeasured household - excluding supply pipe leakage) PCC, three-year average</t>
  </si>
  <si>
    <t>A2.29</t>
  </si>
  <si>
    <t>Meter under-registration (measured households) (included in water delivered)</t>
  </si>
  <si>
    <t>A2.30</t>
  </si>
  <si>
    <t>Meter under-registration (measured non-households) (included in water delivered)</t>
  </si>
  <si>
    <t xml:space="preserve">Authorised by: </t>
  </si>
  <si>
    <t>Date: 05/06/2025</t>
  </si>
  <si>
    <t>Table A3: Population, volumes and loads (wastewater)</t>
  </si>
  <si>
    <t>Summary - population - wastewater</t>
  </si>
  <si>
    <t>A3.1</t>
  </si>
  <si>
    <t>A3.2</t>
  </si>
  <si>
    <t>A3.3</t>
  </si>
  <si>
    <t>Household population connected to the wastewater service</t>
  </si>
  <si>
    <t xml:space="preserve">Sewage - volumes </t>
  </si>
  <si>
    <t>A3.4</t>
  </si>
  <si>
    <t>Unmeasured household volume (including exempt)</t>
  </si>
  <si>
    <t>MI/d</t>
  </si>
  <si>
    <t>A3.5</t>
  </si>
  <si>
    <t>Measured household volume</t>
  </si>
  <si>
    <t>A3.6</t>
  </si>
  <si>
    <t>Unmeasured non-household foul volume (including exempt)</t>
  </si>
  <si>
    <t>A3.7</t>
  </si>
  <si>
    <t>Measured non-household foul volume</t>
  </si>
  <si>
    <t>A3.8</t>
  </si>
  <si>
    <t>Trade effluent volume</t>
  </si>
  <si>
    <t>A3.9</t>
  </si>
  <si>
    <t>Total volume</t>
  </si>
  <si>
    <t>A3.10</t>
  </si>
  <si>
    <t>Volume septic tank waste</t>
  </si>
  <si>
    <t>MI</t>
  </si>
  <si>
    <t>Sewage - load (BOD/yr)</t>
  </si>
  <si>
    <t>A3.11</t>
  </si>
  <si>
    <t>Unmeasured household load (including exempt)</t>
  </si>
  <si>
    <t>A3.12</t>
  </si>
  <si>
    <t>Measured household load</t>
  </si>
  <si>
    <t>A3.13</t>
  </si>
  <si>
    <t>Unmeasured non-household foul load (including exempt)</t>
  </si>
  <si>
    <t>A3.14</t>
  </si>
  <si>
    <t>Measured non-household foul load</t>
  </si>
  <si>
    <t>A3.15</t>
  </si>
  <si>
    <t>Trade effluent load</t>
  </si>
  <si>
    <t>A3.16</t>
  </si>
  <si>
    <t>Total load discharged from primary services</t>
  </si>
  <si>
    <t>A3.17</t>
  </si>
  <si>
    <t>Private septic tank load</t>
  </si>
  <si>
    <t>A3.18</t>
  </si>
  <si>
    <t>Public septic tank load</t>
  </si>
  <si>
    <t>A3.19</t>
  </si>
  <si>
    <t>Other tanker load</t>
  </si>
  <si>
    <t>A3.20</t>
  </si>
  <si>
    <t>Total load entering sewerage system (BOD/yr)</t>
  </si>
  <si>
    <t>A3.21</t>
  </si>
  <si>
    <t>Average COD concentration</t>
  </si>
  <si>
    <t>mg/l</t>
  </si>
  <si>
    <t>A3.22</t>
  </si>
  <si>
    <t>Average suspended solids concentration</t>
  </si>
  <si>
    <t>A3.23</t>
  </si>
  <si>
    <t>Equivalent population served (resident)</t>
  </si>
  <si>
    <t>A3.24</t>
  </si>
  <si>
    <t>Equivalent population served (resident) (numerical consents)</t>
  </si>
  <si>
    <t>A3.25</t>
  </si>
  <si>
    <t>Total load receiving treatment through PPP treatment works</t>
  </si>
  <si>
    <t>Sewage sludge treatment and disposal</t>
  </si>
  <si>
    <t>A3.26</t>
  </si>
  <si>
    <t>Total sewage sludge disposal</t>
  </si>
  <si>
    <t>ttds</t>
  </si>
  <si>
    <t>A3.27</t>
  </si>
  <si>
    <t>Total sewage sludge disposal by PPP treatment works</t>
  </si>
  <si>
    <t>A3.28</t>
  </si>
  <si>
    <t>Percentage unsatisfactory sludge disposal</t>
  </si>
  <si>
    <t>Date: 17/06/2025</t>
  </si>
  <si>
    <t>Table A4: Population by local authority</t>
  </si>
  <si>
    <t>Water</t>
  </si>
  <si>
    <t>Wastewater</t>
  </si>
  <si>
    <t>Winter population connected to the water service</t>
  </si>
  <si>
    <t>Winter population connected to the wastewater service</t>
  </si>
  <si>
    <t>Council</t>
  </si>
  <si>
    <t>A4.1</t>
  </si>
  <si>
    <t>Aberdeen City</t>
  </si>
  <si>
    <t>A4.2</t>
  </si>
  <si>
    <t>Aberdeenshire</t>
  </si>
  <si>
    <t>A4.3</t>
  </si>
  <si>
    <t>Angus</t>
  </si>
  <si>
    <t>A4.4</t>
  </si>
  <si>
    <t>Argyll and Bute</t>
  </si>
  <si>
    <t>A4.5</t>
  </si>
  <si>
    <t>City of Edinburgh</t>
  </si>
  <si>
    <t>A4.6</t>
  </si>
  <si>
    <t>Clackmannanshire</t>
  </si>
  <si>
    <t>A4.7</t>
  </si>
  <si>
    <t>Comhairle nan Eilean Siar</t>
  </si>
  <si>
    <t>A4.8</t>
  </si>
  <si>
    <t>Dumfries and Galloway</t>
  </si>
  <si>
    <t>A4.9</t>
  </si>
  <si>
    <t>Dundee City</t>
  </si>
  <si>
    <t>A4.10</t>
  </si>
  <si>
    <t>East Ayrshire</t>
  </si>
  <si>
    <t>A4.11</t>
  </si>
  <si>
    <t>East Dunbartonshire</t>
  </si>
  <si>
    <t>A4.12</t>
  </si>
  <si>
    <t>East Lothian</t>
  </si>
  <si>
    <t>A4.13</t>
  </si>
  <si>
    <t>East Renfrewshire</t>
  </si>
  <si>
    <t>A4.14</t>
  </si>
  <si>
    <t>Falkirk</t>
  </si>
  <si>
    <t>A4.15</t>
  </si>
  <si>
    <t>Fife</t>
  </si>
  <si>
    <t>A4.16</t>
  </si>
  <si>
    <t>Glasgow City</t>
  </si>
  <si>
    <t>A4.17</t>
  </si>
  <si>
    <t>Inverclyde</t>
  </si>
  <si>
    <t>A4.18</t>
  </si>
  <si>
    <t>Midlothian</t>
  </si>
  <si>
    <t>A4.19</t>
  </si>
  <si>
    <t>North Ayrshire</t>
  </si>
  <si>
    <t>A4.20</t>
  </si>
  <si>
    <t>North Lanarkshire</t>
  </si>
  <si>
    <t>A4.21</t>
  </si>
  <si>
    <t>Orkney Islands</t>
  </si>
  <si>
    <t>A4.22</t>
  </si>
  <si>
    <t>Perth and Kinross</t>
  </si>
  <si>
    <t>A4.23</t>
  </si>
  <si>
    <t>Renfrewshire</t>
  </si>
  <si>
    <t>A4.24</t>
  </si>
  <si>
    <t>Scottish Borders</t>
  </si>
  <si>
    <t>A4.25</t>
  </si>
  <si>
    <t>Shetland Islands</t>
  </si>
  <si>
    <t>A4.26</t>
  </si>
  <si>
    <t>South Ayrshire</t>
  </si>
  <si>
    <t>A4.27</t>
  </si>
  <si>
    <t>South Lanarkshire</t>
  </si>
  <si>
    <t>A4.28</t>
  </si>
  <si>
    <t>Stirling</t>
  </si>
  <si>
    <t>A4.29</t>
  </si>
  <si>
    <t>Highland</t>
  </si>
  <si>
    <t>A4.30</t>
  </si>
  <si>
    <t>Moray</t>
  </si>
  <si>
    <t>A4.31</t>
  </si>
  <si>
    <t>West Dunbartonshire</t>
  </si>
  <si>
    <t>A4.32</t>
  </si>
  <si>
    <t>West Lothian</t>
  </si>
  <si>
    <t>A4.33</t>
  </si>
  <si>
    <t>Total connected population</t>
  </si>
  <si>
    <t>Authorised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</si>
</sst>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&quot;-&quot;#,##0;#,##0;_(@_)"/>
    <numFmt numFmtId="165" formatCode="#,##0.000;&quot;-&quot;#,##0.000;#,##0.000;_(@_)"/>
    <numFmt numFmtId="166" formatCode="#0.#######################;&quot;-&quot;#0.#######################;#0.#######################;_(@_)"/>
    <numFmt numFmtId="167" formatCode="* #,##0;* &quot;-&quot;#,##0;* &quot;—&quot;;_(@_)"/>
  </numFmts>
  <fonts count="15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3366FF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10" fillId="0" borderId="0"/>
  </cellStyleXfs>
  <cellXfs count="163">
    <xf numFmtId="0" fontId="0" fillId="0" borderId="0" xfId="0"/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164" fontId="1" fillId="3" borderId="14" xfId="0" applyNumberFormat="1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left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64" fontId="1" fillId="3" borderId="18" xfId="0" applyNumberFormat="1" applyFont="1" applyFill="1" applyBorder="1" applyAlignment="1">
      <alignment horizontal="right" wrapText="1"/>
    </xf>
    <xf numFmtId="0" fontId="1" fillId="3" borderId="20" xfId="0" applyFont="1" applyFill="1" applyBorder="1" applyAlignment="1">
      <alignment horizontal="left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" fillId="4" borderId="21" xfId="0" applyNumberFormat="1" applyFont="1" applyFill="1" applyBorder="1" applyAlignment="1">
      <alignment horizontal="right" wrapText="1"/>
    </xf>
    <xf numFmtId="0" fontId="1" fillId="3" borderId="10" xfId="0" applyFont="1" applyFill="1" applyBorder="1" applyAlignment="1">
      <alignment horizontal="left" wrapText="1"/>
    </xf>
    <xf numFmtId="164" fontId="1" fillId="3" borderId="2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23" xfId="0" applyFont="1" applyBorder="1" applyAlignment="1">
      <alignment wrapText="1"/>
    </xf>
    <xf numFmtId="0" fontId="6" fillId="0" borderId="24" xfId="0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6" fillId="2" borderId="28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2" borderId="32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4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right" wrapText="1"/>
    </xf>
    <xf numFmtId="0" fontId="1" fillId="0" borderId="24" xfId="0" applyFont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15" xfId="0" quotePrefix="1" applyFont="1" applyBorder="1" applyAlignment="1">
      <alignment horizontal="center" wrapText="1"/>
    </xf>
    <xf numFmtId="165" fontId="1" fillId="3" borderId="14" xfId="0" applyNumberFormat="1" applyFont="1" applyFill="1" applyBorder="1" applyAlignment="1">
      <alignment horizontal="right" wrapText="1"/>
    </xf>
    <xf numFmtId="0" fontId="1" fillId="0" borderId="22" xfId="0" quotePrefix="1" applyFont="1" applyBorder="1" applyAlignment="1">
      <alignment horizontal="center" wrapText="1"/>
    </xf>
    <xf numFmtId="165" fontId="1" fillId="3" borderId="21" xfId="0" applyNumberFormat="1" applyFont="1" applyFill="1" applyBorder="1" applyAlignment="1">
      <alignment horizontal="right" wrapText="1"/>
    </xf>
    <xf numFmtId="0" fontId="1" fillId="0" borderId="19" xfId="0" quotePrefix="1" applyFont="1" applyBorder="1" applyAlignment="1">
      <alignment horizontal="center" wrapText="1"/>
    </xf>
    <xf numFmtId="165" fontId="1" fillId="3" borderId="18" xfId="0" applyNumberFormat="1" applyFont="1" applyFill="1" applyBorder="1" applyAlignment="1">
      <alignment horizontal="right" wrapText="1"/>
    </xf>
    <xf numFmtId="165" fontId="1" fillId="4" borderId="21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vertical="center" wrapText="1"/>
    </xf>
    <xf numFmtId="0" fontId="1" fillId="0" borderId="19" xfId="0" applyFont="1" applyBorder="1" applyAlignment="1">
      <alignment vertical="top" wrapText="1"/>
    </xf>
    <xf numFmtId="165" fontId="1" fillId="4" borderId="18" xfId="0" applyNumberFormat="1" applyFont="1" applyFill="1" applyBorder="1" applyAlignment="1">
      <alignment horizontal="right" wrapText="1"/>
    </xf>
    <xf numFmtId="0" fontId="1" fillId="0" borderId="22" xfId="0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wrapText="1"/>
    </xf>
    <xf numFmtId="0" fontId="1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165" fontId="1" fillId="3" borderId="39" xfId="0" applyNumberFormat="1" applyFont="1" applyFill="1" applyBorder="1" applyAlignment="1">
      <alignment horizontal="right" wrapText="1"/>
    </xf>
    <xf numFmtId="0" fontId="1" fillId="3" borderId="41" xfId="0" applyFont="1" applyFill="1" applyBorder="1" applyAlignment="1">
      <alignment horizontal="left" wrapText="1"/>
    </xf>
    <xf numFmtId="0" fontId="1" fillId="0" borderId="19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8" fillId="0" borderId="27" xfId="0" applyFont="1" applyBorder="1" applyAlignment="1">
      <alignment wrapText="1"/>
    </xf>
    <xf numFmtId="0" fontId="8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wrapText="1"/>
    </xf>
    <xf numFmtId="0" fontId="1" fillId="0" borderId="25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horizontal="right" wrapText="1"/>
    </xf>
    <xf numFmtId="166" fontId="1" fillId="3" borderId="21" xfId="0" applyNumberFormat="1" applyFont="1" applyFill="1" applyBorder="1" applyAlignment="1">
      <alignment horizontal="right" wrapText="1"/>
    </xf>
    <xf numFmtId="0" fontId="1" fillId="3" borderId="10" xfId="0" applyFont="1" applyFill="1" applyBorder="1" applyAlignment="1">
      <alignment wrapText="1"/>
    </xf>
    <xf numFmtId="0" fontId="8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9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center" wrapText="1"/>
    </xf>
    <xf numFmtId="0" fontId="6" fillId="2" borderId="32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164" fontId="1" fillId="3" borderId="18" xfId="0" applyNumberFormat="1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167" fontId="1" fillId="4" borderId="21" xfId="0" applyNumberFormat="1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11" fillId="5" borderId="44" xfId="0" applyFont="1" applyFill="1" applyBorder="1" applyAlignment="1">
      <alignment horizontal="center"/>
    </xf>
    <xf numFmtId="0" fontId="12" fillId="0" borderId="0" xfId="0" applyFont="1"/>
    <xf numFmtId="0" fontId="12" fillId="0" borderId="45" xfId="0" applyFont="1" applyBorder="1"/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vertical="top"/>
    </xf>
    <xf numFmtId="0" fontId="4" fillId="0" borderId="0" xfId="0" applyFont="1"/>
    <xf numFmtId="0" fontId="10" fillId="0" borderId="50" xfId="0" applyFont="1" applyBorder="1"/>
    <xf numFmtId="0" fontId="1" fillId="0" borderId="2" xfId="0" applyFont="1" applyBorder="1"/>
    <xf numFmtId="0" fontId="1" fillId="0" borderId="17" xfId="0" applyFont="1" applyBorder="1" applyAlignment="1">
      <alignment horizontal="left"/>
    </xf>
    <xf numFmtId="0" fontId="1" fillId="0" borderId="17" xfId="0" applyFont="1" applyBorder="1"/>
    <xf numFmtId="0" fontId="1" fillId="0" borderId="11" xfId="0" applyFont="1" applyBorder="1"/>
    <xf numFmtId="0" fontId="1" fillId="0" borderId="25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/>
    <xf numFmtId="0" fontId="1" fillId="0" borderId="42" xfId="0" applyFont="1" applyBorder="1"/>
    <xf numFmtId="0" fontId="1" fillId="0" borderId="35" xfId="0" applyFont="1" applyBorder="1"/>
    <xf numFmtId="0" fontId="1" fillId="0" borderId="24" xfId="0" applyFont="1" applyBorder="1"/>
    <xf numFmtId="0" fontId="1" fillId="0" borderId="36" xfId="0" applyFont="1" applyBorder="1"/>
    <xf numFmtId="0" fontId="1" fillId="0" borderId="23" xfId="0" applyFont="1" applyBorder="1" applyAlignment="1">
      <alignment horizontal="left"/>
    </xf>
    <xf numFmtId="0" fontId="1" fillId="0" borderId="23" xfId="0" applyFont="1" applyBorder="1"/>
    <xf numFmtId="0" fontId="1" fillId="0" borderId="37" xfId="0" applyFont="1" applyBorder="1"/>
    <xf numFmtId="164" fontId="1" fillId="3" borderId="51" xfId="0" applyNumberFormat="1" applyFont="1" applyFill="1" applyBorder="1" applyAlignment="1">
      <alignment horizontal="right" wrapText="1"/>
    </xf>
    <xf numFmtId="0" fontId="1" fillId="3" borderId="52" xfId="0" applyFont="1" applyFill="1" applyBorder="1" applyAlignment="1">
      <alignment horizontal="left" wrapText="1"/>
    </xf>
    <xf numFmtId="164" fontId="1" fillId="3" borderId="53" xfId="0" applyNumberFormat="1" applyFont="1" applyFill="1" applyBorder="1" applyAlignment="1">
      <alignment horizontal="right" wrapText="1"/>
    </xf>
    <xf numFmtId="0" fontId="1" fillId="3" borderId="54" xfId="0" applyFont="1" applyFill="1" applyBorder="1" applyAlignment="1">
      <alignment horizontal="left" wrapText="1"/>
    </xf>
    <xf numFmtId="164" fontId="1" fillId="3" borderId="55" xfId="0" applyNumberFormat="1" applyFont="1" applyFill="1" applyBorder="1" applyAlignment="1">
      <alignment horizontal="right" wrapText="1"/>
    </xf>
    <xf numFmtId="0" fontId="1" fillId="3" borderId="56" xfId="0" applyFont="1" applyFill="1" applyBorder="1" applyAlignment="1">
      <alignment horizontal="left" wrapText="1"/>
    </xf>
    <xf numFmtId="165" fontId="1" fillId="3" borderId="51" xfId="0" applyNumberFormat="1" applyFont="1" applyFill="1" applyBorder="1" applyAlignment="1">
      <alignment horizontal="right" wrapText="1"/>
    </xf>
    <xf numFmtId="165" fontId="1" fillId="3" borderId="53" xfId="0" applyNumberFormat="1" applyFont="1" applyFill="1" applyBorder="1" applyAlignment="1">
      <alignment horizontal="right" wrapText="1"/>
    </xf>
    <xf numFmtId="165" fontId="1" fillId="4" borderId="55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0" xfId="0"/>
    <xf numFmtId="0" fontId="4" fillId="0" borderId="1" xfId="0" applyFont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11" fillId="5" borderId="46" xfId="0" applyFont="1" applyFill="1" applyBorder="1" applyAlignment="1">
      <alignment horizontal="center" wrapText="1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3" fillId="0" borderId="49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2" xfId="6" xr:uid="{40A8C41A-D043-42A0-B119-75257A0F2DE1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314325</xdr:rowOff>
    </xdr:from>
    <xdr:to>
      <xdr:col>8</xdr:col>
      <xdr:colOff>821055</xdr:colOff>
      <xdr:row>2</xdr:row>
      <xdr:rowOff>213995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E1BCA7DA-895D-44D4-9CEE-957C73D5665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314325"/>
          <a:ext cx="1964055" cy="585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142875</xdr:rowOff>
    </xdr:from>
    <xdr:to>
      <xdr:col>9</xdr:col>
      <xdr:colOff>294006</xdr:colOff>
      <xdr:row>2</xdr:row>
      <xdr:rowOff>252095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3295929B-61F2-4FDB-BFAD-37E91C6ECE1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5" y="142875"/>
          <a:ext cx="1922781" cy="585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209550</xdr:rowOff>
    </xdr:from>
    <xdr:to>
      <xdr:col>8</xdr:col>
      <xdr:colOff>646430</xdr:colOff>
      <xdr:row>2</xdr:row>
      <xdr:rowOff>242570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CF3F011D-FE42-4FFD-B1A0-1629881CD75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209550"/>
          <a:ext cx="1970405" cy="604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171450</xdr:rowOff>
    </xdr:from>
    <xdr:to>
      <xdr:col>8</xdr:col>
      <xdr:colOff>855980</xdr:colOff>
      <xdr:row>2</xdr:row>
      <xdr:rowOff>204470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966D2CEE-F7C1-49F2-AD1C-0D57877DF0E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171450"/>
          <a:ext cx="1970405" cy="604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showRuler="0" workbookViewId="0">
      <selection activeCell="P10" sqref="P10"/>
    </sheetView>
  </sheetViews>
  <sheetFormatPr defaultColWidth="13.7109375" defaultRowHeight="12.75" x14ac:dyDescent="0.2"/>
  <cols>
    <col min="1" max="1" width="7.7109375" customWidth="1"/>
    <col min="2" max="2" width="89.28515625" customWidth="1"/>
    <col min="3" max="3" width="11" customWidth="1"/>
    <col min="4" max="4" width="7.28515625" customWidth="1"/>
    <col min="5" max="5" width="1" customWidth="1"/>
    <col min="6" max="6" width="14.28515625" customWidth="1"/>
    <col min="7" max="7" width="7.28515625" customWidth="1"/>
    <col min="8" max="8" width="1" customWidth="1"/>
    <col min="9" max="9" width="14.28515625" customWidth="1"/>
    <col min="10" max="10" width="6.5703125" customWidth="1"/>
    <col min="11" max="14" width="9.5703125" customWidth="1"/>
  </cols>
  <sheetData>
    <row r="1" spans="1:11" ht="39.4" customHeight="1" x14ac:dyDescent="0.3">
      <c r="A1" s="144" t="s">
        <v>0</v>
      </c>
      <c r="B1" s="145"/>
    </row>
    <row r="2" spans="1:11" ht="15" customHeight="1" x14ac:dyDescent="0.2"/>
    <row r="3" spans="1:11" ht="22.5" customHeight="1" x14ac:dyDescent="0.3">
      <c r="A3" s="146" t="s">
        <v>1</v>
      </c>
      <c r="B3" s="145"/>
    </row>
    <row r="4" spans="1:11" ht="17.649999999999999" customHeight="1" x14ac:dyDescent="0.25">
      <c r="A4" s="34"/>
      <c r="B4" s="35"/>
      <c r="C4" s="36"/>
      <c r="D4" s="36"/>
      <c r="E4" s="36"/>
      <c r="F4" s="36"/>
      <c r="G4" s="36"/>
      <c r="H4" s="36"/>
      <c r="I4" s="36"/>
      <c r="J4" s="36"/>
    </row>
    <row r="5" spans="1:11" ht="15" customHeight="1" x14ac:dyDescent="0.2"/>
    <row r="6" spans="1:11" ht="22.5" customHeight="1" x14ac:dyDescent="0.3">
      <c r="A6" s="147" t="s">
        <v>2</v>
      </c>
      <c r="B6" s="148"/>
      <c r="C6" s="18"/>
    </row>
    <row r="7" spans="1:11" ht="22.5" customHeight="1" x14ac:dyDescent="0.3">
      <c r="A7" s="149" t="s">
        <v>3</v>
      </c>
      <c r="B7" s="150"/>
      <c r="C7" s="18"/>
    </row>
    <row r="8" spans="1:11" ht="15" customHeight="1" x14ac:dyDescent="0.2">
      <c r="A8" s="37"/>
      <c r="B8" s="37"/>
    </row>
    <row r="9" spans="1:11" ht="17.649999999999999" customHeight="1" x14ac:dyDescent="0.25">
      <c r="A9" s="1" t="s">
        <v>4</v>
      </c>
      <c r="B9" s="2" t="s">
        <v>5</v>
      </c>
      <c r="C9" s="3" t="s">
        <v>6</v>
      </c>
      <c r="D9" s="4" t="s">
        <v>7</v>
      </c>
      <c r="E9" s="38"/>
      <c r="F9" s="151" t="s">
        <v>8</v>
      </c>
      <c r="G9" s="152"/>
      <c r="H9" s="116"/>
      <c r="I9" s="151" t="s">
        <v>9</v>
      </c>
      <c r="J9" s="152"/>
      <c r="K9" s="39"/>
    </row>
    <row r="10" spans="1:11" ht="17.649999999999999" customHeight="1" x14ac:dyDescent="0.25">
      <c r="A10" s="5" t="s">
        <v>10</v>
      </c>
      <c r="B10" s="40"/>
      <c r="C10" s="41"/>
      <c r="D10" s="6" t="s">
        <v>11</v>
      </c>
      <c r="E10" s="38"/>
      <c r="F10" s="153"/>
      <c r="G10" s="154"/>
      <c r="H10" s="117"/>
      <c r="I10" s="153"/>
      <c r="J10" s="154"/>
      <c r="K10" s="39"/>
    </row>
    <row r="11" spans="1:11" ht="15" customHeight="1" x14ac:dyDescent="0.25">
      <c r="A11" s="42"/>
      <c r="B11" s="43"/>
      <c r="C11" s="44"/>
      <c r="D11" s="45"/>
      <c r="E11" s="38"/>
      <c r="F11" s="111" t="s">
        <v>12</v>
      </c>
      <c r="G11" s="7" t="s">
        <v>13</v>
      </c>
      <c r="H11" s="38"/>
      <c r="I11" s="111" t="s">
        <v>14</v>
      </c>
      <c r="J11" s="7" t="s">
        <v>13</v>
      </c>
      <c r="K11" s="18"/>
    </row>
    <row r="12" spans="1:11" ht="15" customHeight="1" x14ac:dyDescent="0.2">
      <c r="A12" s="37"/>
      <c r="B12" s="46"/>
      <c r="C12" s="37"/>
      <c r="D12" s="37"/>
      <c r="F12" s="8"/>
      <c r="G12" s="8"/>
      <c r="I12" s="8"/>
      <c r="J12" s="8"/>
    </row>
    <row r="13" spans="1:11" ht="26.65" customHeight="1" x14ac:dyDescent="0.25">
      <c r="A13" s="47"/>
      <c r="B13" s="9" t="s">
        <v>15</v>
      </c>
      <c r="C13" s="48"/>
      <c r="D13" s="49"/>
      <c r="E13" s="18"/>
      <c r="I13" s="10"/>
      <c r="K13" s="11"/>
    </row>
    <row r="14" spans="1:11" ht="15.75" customHeight="1" x14ac:dyDescent="0.2">
      <c r="A14" s="12" t="s">
        <v>16</v>
      </c>
      <c r="B14" s="13" t="s">
        <v>17</v>
      </c>
      <c r="C14" s="14" t="s">
        <v>18</v>
      </c>
      <c r="D14" s="15" t="s">
        <v>19</v>
      </c>
      <c r="E14" s="50"/>
      <c r="F14" s="16">
        <v>2607999</v>
      </c>
      <c r="G14" s="17" t="s">
        <v>20</v>
      </c>
      <c r="H14" s="50"/>
      <c r="I14" s="16">
        <v>2631471</v>
      </c>
      <c r="J14" s="17" t="s">
        <v>21</v>
      </c>
      <c r="K14" s="18"/>
    </row>
    <row r="15" spans="1:11" ht="15.75" customHeight="1" x14ac:dyDescent="0.2">
      <c r="A15" s="19" t="s">
        <v>22</v>
      </c>
      <c r="B15" s="20" t="s">
        <v>23</v>
      </c>
      <c r="C15" s="21" t="s">
        <v>18</v>
      </c>
      <c r="D15" s="22" t="s">
        <v>19</v>
      </c>
      <c r="E15" s="50"/>
      <c r="F15" s="23">
        <v>326</v>
      </c>
      <c r="G15" s="24" t="s">
        <v>20</v>
      </c>
      <c r="H15" s="50"/>
      <c r="I15" s="23">
        <v>329</v>
      </c>
      <c r="J15" s="24" t="s">
        <v>21</v>
      </c>
      <c r="K15" s="18"/>
    </row>
    <row r="16" spans="1:11" ht="15.75" customHeight="1" x14ac:dyDescent="0.2">
      <c r="A16" s="19" t="s">
        <v>24</v>
      </c>
      <c r="B16" s="20" t="s">
        <v>25</v>
      </c>
      <c r="C16" s="21" t="s">
        <v>18</v>
      </c>
      <c r="D16" s="22" t="s">
        <v>19</v>
      </c>
      <c r="E16" s="50"/>
      <c r="F16" s="23">
        <v>25394</v>
      </c>
      <c r="G16" s="24" t="s">
        <v>21</v>
      </c>
      <c r="H16" s="50"/>
      <c r="I16" s="23">
        <v>25445</v>
      </c>
      <c r="J16" s="24" t="s">
        <v>21</v>
      </c>
      <c r="K16" s="18"/>
    </row>
    <row r="17" spans="1:11" ht="15.75" customHeight="1" x14ac:dyDescent="0.2">
      <c r="A17" s="19" t="s">
        <v>26</v>
      </c>
      <c r="B17" s="20" t="s">
        <v>27</v>
      </c>
      <c r="C17" s="21" t="s">
        <v>18</v>
      </c>
      <c r="D17" s="22" t="s">
        <v>19</v>
      </c>
      <c r="E17" s="50"/>
      <c r="F17" s="23">
        <v>4251</v>
      </c>
      <c r="G17" s="24" t="s">
        <v>21</v>
      </c>
      <c r="H17" s="50"/>
      <c r="I17" s="23">
        <v>4260</v>
      </c>
      <c r="J17" s="24" t="s">
        <v>21</v>
      </c>
      <c r="K17" s="18"/>
    </row>
    <row r="18" spans="1:11" ht="15.75" customHeight="1" x14ac:dyDescent="0.2">
      <c r="A18" s="19" t="s">
        <v>28</v>
      </c>
      <c r="B18" s="20" t="s">
        <v>29</v>
      </c>
      <c r="C18" s="21" t="s">
        <v>18</v>
      </c>
      <c r="D18" s="22" t="s">
        <v>19</v>
      </c>
      <c r="E18" s="50"/>
      <c r="F18" s="23">
        <v>121909</v>
      </c>
      <c r="G18" s="24" t="s">
        <v>21</v>
      </c>
      <c r="H18" s="50"/>
      <c r="I18" s="23">
        <v>122153</v>
      </c>
      <c r="J18" s="24" t="s">
        <v>21</v>
      </c>
      <c r="K18" s="18"/>
    </row>
    <row r="19" spans="1:11" ht="15.75" customHeight="1" x14ac:dyDescent="0.2">
      <c r="A19" s="19" t="s">
        <v>30</v>
      </c>
      <c r="B19" s="20" t="s">
        <v>31</v>
      </c>
      <c r="C19" s="21" t="s">
        <v>18</v>
      </c>
      <c r="D19" s="22" t="s">
        <v>19</v>
      </c>
      <c r="E19" s="50"/>
      <c r="F19" s="23">
        <v>8743</v>
      </c>
      <c r="G19" s="24" t="s">
        <v>21</v>
      </c>
      <c r="H19" s="50"/>
      <c r="I19" s="23">
        <v>8760</v>
      </c>
      <c r="J19" s="24" t="s">
        <v>21</v>
      </c>
      <c r="K19" s="18"/>
    </row>
    <row r="20" spans="1:11" ht="15.75" customHeight="1" x14ac:dyDescent="0.2">
      <c r="A20" s="25" t="s">
        <v>32</v>
      </c>
      <c r="B20" s="26" t="s">
        <v>33</v>
      </c>
      <c r="C20" s="27" t="s">
        <v>18</v>
      </c>
      <c r="D20" s="28" t="s">
        <v>34</v>
      </c>
      <c r="E20" s="50"/>
      <c r="F20" s="29">
        <f>SUM(F14:F19)</f>
        <v>2768622</v>
      </c>
      <c r="G20" s="30" t="s">
        <v>21</v>
      </c>
      <c r="H20" s="50"/>
      <c r="I20" s="29">
        <f>SUM(I14:I19)</f>
        <v>2792418</v>
      </c>
      <c r="J20" s="30" t="s">
        <v>21</v>
      </c>
      <c r="K20" s="18"/>
    </row>
    <row r="21" spans="1:11" ht="15" customHeight="1" x14ac:dyDescent="0.2">
      <c r="A21" s="37"/>
      <c r="B21" s="51"/>
      <c r="C21" s="37"/>
      <c r="D21" s="37"/>
      <c r="F21" s="8"/>
      <c r="G21" s="8"/>
      <c r="I21" s="8"/>
      <c r="J21" s="8"/>
    </row>
    <row r="22" spans="1:11" ht="15" customHeight="1" x14ac:dyDescent="0.25">
      <c r="A22" s="47"/>
      <c r="B22" s="9" t="s">
        <v>35</v>
      </c>
      <c r="C22" s="48"/>
      <c r="D22" s="49"/>
      <c r="E22" s="18"/>
    </row>
    <row r="23" spans="1:11" ht="15.75" customHeight="1" x14ac:dyDescent="0.2">
      <c r="A23" s="12" t="s">
        <v>36</v>
      </c>
      <c r="B23" s="13" t="s">
        <v>37</v>
      </c>
      <c r="C23" s="14" t="s">
        <v>18</v>
      </c>
      <c r="D23" s="15" t="s">
        <v>19</v>
      </c>
      <c r="E23" s="50"/>
      <c r="F23" s="16">
        <v>2667678</v>
      </c>
      <c r="G23" s="17" t="s">
        <v>20</v>
      </c>
      <c r="H23" s="50"/>
      <c r="I23" s="16">
        <v>2691687</v>
      </c>
      <c r="J23" s="17" t="s">
        <v>21</v>
      </c>
      <c r="K23" s="18"/>
    </row>
    <row r="24" spans="1:11" ht="15.75" customHeight="1" x14ac:dyDescent="0.2">
      <c r="A24" s="19" t="s">
        <v>38</v>
      </c>
      <c r="B24" s="20" t="s">
        <v>39</v>
      </c>
      <c r="C24" s="21" t="s">
        <v>18</v>
      </c>
      <c r="D24" s="22" t="s">
        <v>19</v>
      </c>
      <c r="E24" s="50"/>
      <c r="F24" s="23">
        <v>326</v>
      </c>
      <c r="G24" s="24" t="s">
        <v>20</v>
      </c>
      <c r="H24" s="50"/>
      <c r="I24" s="23">
        <v>329</v>
      </c>
      <c r="J24" s="24" t="s">
        <v>21</v>
      </c>
      <c r="K24" s="18"/>
    </row>
    <row r="25" spans="1:11" ht="15.75" customHeight="1" x14ac:dyDescent="0.2">
      <c r="A25" s="19" t="s">
        <v>40</v>
      </c>
      <c r="B25" s="20" t="s">
        <v>41</v>
      </c>
      <c r="C25" s="21" t="s">
        <v>18</v>
      </c>
      <c r="D25" s="22" t="s">
        <v>19</v>
      </c>
      <c r="E25" s="50"/>
      <c r="F25" s="23">
        <v>29645</v>
      </c>
      <c r="G25" s="24" t="s">
        <v>21</v>
      </c>
      <c r="H25" s="50"/>
      <c r="I25" s="23">
        <v>29704</v>
      </c>
      <c r="J25" s="24" t="s">
        <v>21</v>
      </c>
      <c r="K25" s="18"/>
    </row>
    <row r="26" spans="1:11" ht="15.75" customHeight="1" x14ac:dyDescent="0.2">
      <c r="A26" s="19" t="s">
        <v>42</v>
      </c>
      <c r="B26" s="20" t="s">
        <v>43</v>
      </c>
      <c r="C26" s="21" t="s">
        <v>18</v>
      </c>
      <c r="D26" s="22" t="s">
        <v>19</v>
      </c>
      <c r="E26" s="50"/>
      <c r="F26" s="23">
        <v>130652</v>
      </c>
      <c r="G26" s="24" t="s">
        <v>21</v>
      </c>
      <c r="H26" s="50"/>
      <c r="I26" s="23">
        <v>130913</v>
      </c>
      <c r="J26" s="24" t="s">
        <v>21</v>
      </c>
      <c r="K26" s="18"/>
    </row>
    <row r="27" spans="1:11" ht="15.75" customHeight="1" x14ac:dyDescent="0.2">
      <c r="A27" s="25" t="s">
        <v>44</v>
      </c>
      <c r="B27" s="26" t="s">
        <v>45</v>
      </c>
      <c r="C27" s="27" t="s">
        <v>18</v>
      </c>
      <c r="D27" s="28" t="s">
        <v>34</v>
      </c>
      <c r="E27" s="50"/>
      <c r="F27" s="29">
        <f>SUM(F23:F26)</f>
        <v>2828301</v>
      </c>
      <c r="G27" s="30" t="s">
        <v>21</v>
      </c>
      <c r="H27" s="50"/>
      <c r="I27" s="29">
        <f>SUM(I23:I26)</f>
        <v>2852633</v>
      </c>
      <c r="J27" s="30" t="s">
        <v>21</v>
      </c>
      <c r="K27" s="18"/>
    </row>
    <row r="28" spans="1:11" ht="15" customHeight="1" x14ac:dyDescent="0.2">
      <c r="A28" s="37"/>
      <c r="B28" s="37"/>
      <c r="C28" s="51"/>
      <c r="D28" s="51"/>
      <c r="F28" s="52"/>
      <c r="G28" s="52"/>
      <c r="I28" s="52"/>
      <c r="J28" s="52"/>
    </row>
    <row r="29" spans="1:11" ht="15" customHeight="1" x14ac:dyDescent="0.25">
      <c r="A29" s="47"/>
      <c r="B29" s="9" t="s">
        <v>46</v>
      </c>
      <c r="C29" s="48"/>
      <c r="D29" s="49"/>
      <c r="E29" s="18"/>
    </row>
    <row r="30" spans="1:11" ht="15.75" customHeight="1" x14ac:dyDescent="0.2">
      <c r="A30" s="12" t="s">
        <v>47</v>
      </c>
      <c r="B30" s="13" t="s">
        <v>48</v>
      </c>
      <c r="C30" s="14" t="s">
        <v>18</v>
      </c>
      <c r="D30" s="15" t="s">
        <v>19</v>
      </c>
      <c r="E30" s="50"/>
      <c r="F30" s="16">
        <v>2502628</v>
      </c>
      <c r="G30" s="17" t="s">
        <v>20</v>
      </c>
      <c r="H30" s="50"/>
      <c r="I30" s="16">
        <v>2525151</v>
      </c>
      <c r="J30" s="17" t="s">
        <v>21</v>
      </c>
      <c r="K30" s="18"/>
    </row>
    <row r="31" spans="1:11" ht="15.75" customHeight="1" x14ac:dyDescent="0.2">
      <c r="A31" s="19" t="s">
        <v>49</v>
      </c>
      <c r="B31" s="20" t="s">
        <v>50</v>
      </c>
      <c r="C31" s="21" t="s">
        <v>18</v>
      </c>
      <c r="D31" s="22" t="s">
        <v>19</v>
      </c>
      <c r="E31" s="50"/>
      <c r="F31" s="23">
        <v>65</v>
      </c>
      <c r="G31" s="24" t="s">
        <v>20</v>
      </c>
      <c r="H31" s="50"/>
      <c r="I31" s="23">
        <v>67</v>
      </c>
      <c r="J31" s="24" t="s">
        <v>21</v>
      </c>
      <c r="K31" s="18"/>
    </row>
    <row r="32" spans="1:11" ht="15.75" customHeight="1" x14ac:dyDescent="0.2">
      <c r="A32" s="19" t="s">
        <v>51</v>
      </c>
      <c r="B32" s="20" t="s">
        <v>52</v>
      </c>
      <c r="C32" s="21" t="s">
        <v>18</v>
      </c>
      <c r="D32" s="22" t="s">
        <v>19</v>
      </c>
      <c r="E32" s="50"/>
      <c r="F32" s="23">
        <v>21162</v>
      </c>
      <c r="G32" s="24" t="s">
        <v>21</v>
      </c>
      <c r="H32" s="50"/>
      <c r="I32" s="23">
        <v>21204</v>
      </c>
      <c r="J32" s="24" t="s">
        <v>21</v>
      </c>
      <c r="K32" s="18"/>
    </row>
    <row r="33" spans="1:11" ht="15.75" customHeight="1" x14ac:dyDescent="0.2">
      <c r="A33" s="19" t="s">
        <v>53</v>
      </c>
      <c r="B33" s="20" t="s">
        <v>54</v>
      </c>
      <c r="C33" s="21" t="s">
        <v>18</v>
      </c>
      <c r="D33" s="22" t="s">
        <v>19</v>
      </c>
      <c r="E33" s="50"/>
      <c r="F33" s="23">
        <v>3764</v>
      </c>
      <c r="G33" s="24" t="s">
        <v>21</v>
      </c>
      <c r="H33" s="50"/>
      <c r="I33" s="23">
        <v>3772</v>
      </c>
      <c r="J33" s="24" t="s">
        <v>21</v>
      </c>
      <c r="K33" s="18"/>
    </row>
    <row r="34" spans="1:11" ht="15.75" customHeight="1" x14ac:dyDescent="0.2">
      <c r="A34" s="19" t="s">
        <v>55</v>
      </c>
      <c r="B34" s="20" t="s">
        <v>56</v>
      </c>
      <c r="C34" s="21" t="s">
        <v>18</v>
      </c>
      <c r="D34" s="22" t="s">
        <v>19</v>
      </c>
      <c r="E34" s="50"/>
      <c r="F34" s="23">
        <v>99051</v>
      </c>
      <c r="G34" s="24" t="s">
        <v>21</v>
      </c>
      <c r="H34" s="50"/>
      <c r="I34" s="23">
        <v>99249</v>
      </c>
      <c r="J34" s="24" t="s">
        <v>21</v>
      </c>
      <c r="K34" s="18"/>
    </row>
    <row r="35" spans="1:11" ht="15.75" customHeight="1" x14ac:dyDescent="0.2">
      <c r="A35" s="19" t="s">
        <v>57</v>
      </c>
      <c r="B35" s="20" t="s">
        <v>58</v>
      </c>
      <c r="C35" s="21" t="s">
        <v>18</v>
      </c>
      <c r="D35" s="22" t="s">
        <v>19</v>
      </c>
      <c r="E35" s="50"/>
      <c r="F35" s="23">
        <v>7611</v>
      </c>
      <c r="G35" s="24" t="s">
        <v>21</v>
      </c>
      <c r="H35" s="50"/>
      <c r="I35" s="23">
        <v>7626</v>
      </c>
      <c r="J35" s="24" t="s">
        <v>21</v>
      </c>
      <c r="K35" s="18"/>
    </row>
    <row r="36" spans="1:11" ht="15.75" customHeight="1" x14ac:dyDescent="0.2">
      <c r="A36" s="25" t="s">
        <v>59</v>
      </c>
      <c r="B36" s="26" t="s">
        <v>60</v>
      </c>
      <c r="C36" s="27" t="s">
        <v>18</v>
      </c>
      <c r="D36" s="28" t="s">
        <v>34</v>
      </c>
      <c r="E36" s="50"/>
      <c r="F36" s="29">
        <f>SUM(F30:F35)</f>
        <v>2634281</v>
      </c>
      <c r="G36" s="30" t="s">
        <v>21</v>
      </c>
      <c r="H36" s="50"/>
      <c r="I36" s="29">
        <f>SUM(I30:I35)</f>
        <v>2657069</v>
      </c>
      <c r="J36" s="30" t="s">
        <v>21</v>
      </c>
      <c r="K36" s="18"/>
    </row>
    <row r="37" spans="1:11" ht="15" customHeight="1" x14ac:dyDescent="0.2">
      <c r="A37" s="37"/>
      <c r="B37" s="51"/>
      <c r="C37" s="37"/>
      <c r="D37" s="37"/>
      <c r="F37" s="8"/>
      <c r="G37" s="8"/>
      <c r="I37" s="8"/>
      <c r="J37" s="8"/>
    </row>
    <row r="38" spans="1:11" ht="15" customHeight="1" x14ac:dyDescent="0.25">
      <c r="A38" s="47"/>
      <c r="B38" s="9" t="s">
        <v>61</v>
      </c>
      <c r="C38" s="48"/>
      <c r="D38" s="49"/>
      <c r="E38" s="18"/>
    </row>
    <row r="39" spans="1:11" ht="15.75" customHeight="1" x14ac:dyDescent="0.2">
      <c r="A39" s="12" t="s">
        <v>62</v>
      </c>
      <c r="B39" s="13" t="s">
        <v>37</v>
      </c>
      <c r="C39" s="14" t="s">
        <v>18</v>
      </c>
      <c r="D39" s="15" t="s">
        <v>19</v>
      </c>
      <c r="E39" s="50"/>
      <c r="F39" s="16">
        <v>2558652</v>
      </c>
      <c r="G39" s="17" t="s">
        <v>20</v>
      </c>
      <c r="H39" s="50"/>
      <c r="I39" s="16">
        <v>2581680</v>
      </c>
      <c r="J39" s="17" t="s">
        <v>21</v>
      </c>
      <c r="K39" s="18"/>
    </row>
    <row r="40" spans="1:11" ht="15.75" customHeight="1" x14ac:dyDescent="0.2">
      <c r="A40" s="19" t="s">
        <v>63</v>
      </c>
      <c r="B40" s="20" t="s">
        <v>39</v>
      </c>
      <c r="C40" s="21" t="s">
        <v>18</v>
      </c>
      <c r="D40" s="22" t="s">
        <v>19</v>
      </c>
      <c r="E40" s="50"/>
      <c r="F40" s="23">
        <v>65</v>
      </c>
      <c r="G40" s="24" t="s">
        <v>20</v>
      </c>
      <c r="H40" s="50"/>
      <c r="I40" s="23">
        <v>67</v>
      </c>
      <c r="J40" s="24" t="s">
        <v>21</v>
      </c>
      <c r="K40" s="18"/>
    </row>
    <row r="41" spans="1:11" ht="15.75" customHeight="1" x14ac:dyDescent="0.2">
      <c r="A41" s="19" t="s">
        <v>64</v>
      </c>
      <c r="B41" s="20" t="s">
        <v>41</v>
      </c>
      <c r="C41" s="21" t="s">
        <v>18</v>
      </c>
      <c r="D41" s="22" t="s">
        <v>19</v>
      </c>
      <c r="E41" s="50"/>
      <c r="F41" s="23">
        <v>24926</v>
      </c>
      <c r="G41" s="24" t="s">
        <v>21</v>
      </c>
      <c r="H41" s="50"/>
      <c r="I41" s="23">
        <v>24976</v>
      </c>
      <c r="J41" s="24" t="s">
        <v>21</v>
      </c>
      <c r="K41" s="18"/>
    </row>
    <row r="42" spans="1:11" ht="15.75" customHeight="1" x14ac:dyDescent="0.2">
      <c r="A42" s="19" t="s">
        <v>65</v>
      </c>
      <c r="B42" s="20" t="s">
        <v>43</v>
      </c>
      <c r="C42" s="21" t="s">
        <v>18</v>
      </c>
      <c r="D42" s="22" t="s">
        <v>19</v>
      </c>
      <c r="E42" s="50"/>
      <c r="F42" s="23">
        <v>106662</v>
      </c>
      <c r="G42" s="24" t="s">
        <v>21</v>
      </c>
      <c r="H42" s="50"/>
      <c r="I42" s="23">
        <v>106875</v>
      </c>
      <c r="J42" s="24" t="s">
        <v>21</v>
      </c>
      <c r="K42" s="18"/>
    </row>
    <row r="43" spans="1:11" ht="15.75" customHeight="1" x14ac:dyDescent="0.2">
      <c r="A43" s="25" t="s">
        <v>66</v>
      </c>
      <c r="B43" s="26" t="s">
        <v>45</v>
      </c>
      <c r="C43" s="27" t="s">
        <v>18</v>
      </c>
      <c r="D43" s="28" t="s">
        <v>34</v>
      </c>
      <c r="E43" s="50"/>
      <c r="F43" s="29">
        <f>SUM(F39:F42)</f>
        <v>2690305</v>
      </c>
      <c r="G43" s="30" t="s">
        <v>21</v>
      </c>
      <c r="H43" s="50"/>
      <c r="I43" s="29">
        <f>SUM(I39:I42)</f>
        <v>2713598</v>
      </c>
      <c r="J43" s="30" t="s">
        <v>21</v>
      </c>
      <c r="K43" s="18"/>
    </row>
    <row r="44" spans="1:11" ht="15" customHeight="1" x14ac:dyDescent="0.2">
      <c r="A44" s="37"/>
      <c r="B44" s="37"/>
      <c r="C44" s="51"/>
      <c r="D44" s="51"/>
      <c r="F44" s="52"/>
      <c r="G44" s="52"/>
      <c r="I44" s="52"/>
      <c r="J44" s="52"/>
    </row>
    <row r="45" spans="1:11" ht="15" customHeight="1" x14ac:dyDescent="0.25">
      <c r="A45" s="47"/>
      <c r="B45" s="9" t="s">
        <v>67</v>
      </c>
      <c r="C45" s="48"/>
      <c r="D45" s="49"/>
      <c r="E45" s="18"/>
    </row>
    <row r="46" spans="1:11" ht="15.75" customHeight="1" x14ac:dyDescent="0.2">
      <c r="A46" s="12" t="s">
        <v>68</v>
      </c>
      <c r="B46" s="13" t="s">
        <v>69</v>
      </c>
      <c r="C46" s="14" t="s">
        <v>18</v>
      </c>
      <c r="D46" s="15" t="s">
        <v>19</v>
      </c>
      <c r="E46" s="50"/>
      <c r="F46" s="16">
        <v>0</v>
      </c>
      <c r="G46" s="17" t="s">
        <v>20</v>
      </c>
      <c r="H46" s="50"/>
      <c r="I46" s="16">
        <v>0</v>
      </c>
      <c r="J46" s="17" t="s">
        <v>21</v>
      </c>
      <c r="K46" s="18"/>
    </row>
    <row r="47" spans="1:11" ht="15.75" customHeight="1" x14ac:dyDescent="0.2">
      <c r="A47" s="19" t="s">
        <v>70</v>
      </c>
      <c r="B47" s="20" t="s">
        <v>71</v>
      </c>
      <c r="C47" s="21" t="s">
        <v>18</v>
      </c>
      <c r="D47" s="22" t="s">
        <v>19</v>
      </c>
      <c r="E47" s="50"/>
      <c r="F47" s="23">
        <v>12</v>
      </c>
      <c r="G47" s="24" t="s">
        <v>20</v>
      </c>
      <c r="H47" s="50"/>
      <c r="I47" s="23">
        <v>13</v>
      </c>
      <c r="J47" s="24" t="s">
        <v>21</v>
      </c>
      <c r="K47" s="18"/>
    </row>
    <row r="48" spans="1:11" ht="15.75" customHeight="1" x14ac:dyDescent="0.2">
      <c r="A48" s="19" t="s">
        <v>72</v>
      </c>
      <c r="B48" s="20" t="s">
        <v>73</v>
      </c>
      <c r="C48" s="21" t="s">
        <v>18</v>
      </c>
      <c r="D48" s="22" t="s">
        <v>19</v>
      </c>
      <c r="E48" s="50"/>
      <c r="F48" s="23">
        <v>555</v>
      </c>
      <c r="G48" s="24" t="s">
        <v>21</v>
      </c>
      <c r="H48" s="50"/>
      <c r="I48" s="23">
        <v>556</v>
      </c>
      <c r="J48" s="24" t="s">
        <v>21</v>
      </c>
      <c r="K48" s="18"/>
    </row>
    <row r="49" spans="1:11" ht="15.75" customHeight="1" x14ac:dyDescent="0.2">
      <c r="A49" s="19" t="s">
        <v>74</v>
      </c>
      <c r="B49" s="20" t="s">
        <v>75</v>
      </c>
      <c r="C49" s="21" t="s">
        <v>18</v>
      </c>
      <c r="D49" s="22" t="s">
        <v>19</v>
      </c>
      <c r="E49" s="50"/>
      <c r="F49" s="23">
        <v>11108</v>
      </c>
      <c r="G49" s="24" t="s">
        <v>21</v>
      </c>
      <c r="H49" s="50"/>
      <c r="I49" s="23">
        <v>11130</v>
      </c>
      <c r="J49" s="24" t="s">
        <v>21</v>
      </c>
      <c r="K49" s="18"/>
    </row>
    <row r="50" spans="1:11" ht="15.75" customHeight="1" x14ac:dyDescent="0.2">
      <c r="A50" s="19" t="s">
        <v>76</v>
      </c>
      <c r="B50" s="20" t="s">
        <v>77</v>
      </c>
      <c r="C50" s="21" t="s">
        <v>18</v>
      </c>
      <c r="D50" s="22" t="s">
        <v>19</v>
      </c>
      <c r="E50" s="50"/>
      <c r="F50" s="23">
        <v>475</v>
      </c>
      <c r="G50" s="24" t="s">
        <v>20</v>
      </c>
      <c r="H50" s="50"/>
      <c r="I50" s="23">
        <v>464</v>
      </c>
      <c r="J50" s="24" t="s">
        <v>21</v>
      </c>
      <c r="K50" s="18"/>
    </row>
    <row r="51" spans="1:11" ht="15.75" customHeight="1" x14ac:dyDescent="0.2">
      <c r="A51" s="19" t="s">
        <v>78</v>
      </c>
      <c r="B51" s="20" t="s">
        <v>79</v>
      </c>
      <c r="C51" s="21" t="s">
        <v>18</v>
      </c>
      <c r="D51" s="22" t="s">
        <v>19</v>
      </c>
      <c r="E51" s="50"/>
      <c r="F51" s="23">
        <v>53086</v>
      </c>
      <c r="G51" s="24" t="s">
        <v>21</v>
      </c>
      <c r="H51" s="50"/>
      <c r="I51" s="23">
        <v>53192</v>
      </c>
      <c r="J51" s="24" t="s">
        <v>21</v>
      </c>
      <c r="K51" s="18"/>
    </row>
    <row r="52" spans="1:11" ht="15.75" customHeight="1" x14ac:dyDescent="0.2">
      <c r="A52" s="19" t="s">
        <v>80</v>
      </c>
      <c r="B52" s="20" t="s">
        <v>81</v>
      </c>
      <c r="C52" s="21" t="s">
        <v>18</v>
      </c>
      <c r="D52" s="22" t="s">
        <v>19</v>
      </c>
      <c r="E52" s="50"/>
      <c r="F52" s="23">
        <v>8406</v>
      </c>
      <c r="G52" s="24" t="s">
        <v>21</v>
      </c>
      <c r="H52" s="50"/>
      <c r="I52" s="23">
        <v>8423</v>
      </c>
      <c r="J52" s="24" t="s">
        <v>21</v>
      </c>
      <c r="K52" s="18"/>
    </row>
    <row r="53" spans="1:11" ht="15.75" customHeight="1" x14ac:dyDescent="0.2">
      <c r="A53" s="25" t="s">
        <v>82</v>
      </c>
      <c r="B53" s="26" t="s">
        <v>83</v>
      </c>
      <c r="C53" s="27" t="s">
        <v>18</v>
      </c>
      <c r="D53" s="28" t="s">
        <v>34</v>
      </c>
      <c r="E53" s="50"/>
      <c r="F53" s="29">
        <f>F36-SUM(F46:F49)+SUM(F50:F52)</f>
        <v>2684573</v>
      </c>
      <c r="G53" s="30" t="s">
        <v>21</v>
      </c>
      <c r="H53" s="50"/>
      <c r="I53" s="29">
        <f>I36-SUM(I46:I49)+SUM(I50:I52)</f>
        <v>2707449</v>
      </c>
      <c r="J53" s="30" t="s">
        <v>21</v>
      </c>
      <c r="K53" s="18"/>
    </row>
    <row r="54" spans="1:11" ht="15" customHeight="1" x14ac:dyDescent="0.2">
      <c r="A54" s="37"/>
      <c r="B54" s="51"/>
      <c r="C54" s="37"/>
      <c r="D54" s="37"/>
      <c r="F54" s="8"/>
      <c r="G54" s="8"/>
      <c r="I54" s="8"/>
      <c r="J54" s="8"/>
    </row>
    <row r="55" spans="1:11" ht="15" customHeight="1" x14ac:dyDescent="0.25">
      <c r="A55" s="47"/>
      <c r="B55" s="9" t="s">
        <v>84</v>
      </c>
      <c r="C55" s="48"/>
      <c r="D55" s="49"/>
      <c r="E55" s="18"/>
    </row>
    <row r="56" spans="1:11" ht="15.75" customHeight="1" x14ac:dyDescent="0.2">
      <c r="A56" s="12" t="s">
        <v>85</v>
      </c>
      <c r="B56" s="13" t="s">
        <v>37</v>
      </c>
      <c r="C56" s="14" t="s">
        <v>18</v>
      </c>
      <c r="D56" s="15" t="s">
        <v>19</v>
      </c>
      <c r="E56" s="50"/>
      <c r="F56" s="16">
        <v>2558652</v>
      </c>
      <c r="G56" s="17" t="s">
        <v>20</v>
      </c>
      <c r="H56" s="50"/>
      <c r="I56" s="16">
        <v>2581680</v>
      </c>
      <c r="J56" s="17" t="s">
        <v>21</v>
      </c>
      <c r="K56" s="18"/>
    </row>
    <row r="57" spans="1:11" ht="15.75" customHeight="1" x14ac:dyDescent="0.2">
      <c r="A57" s="19" t="s">
        <v>86</v>
      </c>
      <c r="B57" s="20" t="s">
        <v>39</v>
      </c>
      <c r="C57" s="21" t="s">
        <v>18</v>
      </c>
      <c r="D57" s="22" t="s">
        <v>19</v>
      </c>
      <c r="E57" s="50"/>
      <c r="F57" s="23">
        <v>572</v>
      </c>
      <c r="G57" s="24" t="s">
        <v>20</v>
      </c>
      <c r="H57" s="50"/>
      <c r="I57" s="23">
        <v>562</v>
      </c>
      <c r="J57" s="24" t="s">
        <v>21</v>
      </c>
      <c r="K57" s="18"/>
    </row>
    <row r="58" spans="1:11" ht="15.75" customHeight="1" x14ac:dyDescent="0.2">
      <c r="A58" s="19" t="s">
        <v>87</v>
      </c>
      <c r="B58" s="20" t="s">
        <v>41</v>
      </c>
      <c r="C58" s="21" t="s">
        <v>18</v>
      </c>
      <c r="D58" s="22" t="s">
        <v>19</v>
      </c>
      <c r="E58" s="50"/>
      <c r="F58" s="23">
        <v>85863</v>
      </c>
      <c r="G58" s="24" t="s">
        <v>21</v>
      </c>
      <c r="H58" s="50"/>
      <c r="I58" s="23">
        <v>86035</v>
      </c>
      <c r="J58" s="24" t="s">
        <v>21</v>
      </c>
      <c r="K58" s="18"/>
    </row>
    <row r="59" spans="1:11" ht="15.75" customHeight="1" x14ac:dyDescent="0.2">
      <c r="A59" s="19" t="s">
        <v>88</v>
      </c>
      <c r="B59" s="20" t="s">
        <v>43</v>
      </c>
      <c r="C59" s="21" t="s">
        <v>18</v>
      </c>
      <c r="D59" s="22" t="s">
        <v>19</v>
      </c>
      <c r="E59" s="50"/>
      <c r="F59" s="23">
        <v>95554</v>
      </c>
      <c r="G59" s="24" t="s">
        <v>21</v>
      </c>
      <c r="H59" s="50"/>
      <c r="I59" s="23">
        <v>95745</v>
      </c>
      <c r="J59" s="24" t="s">
        <v>21</v>
      </c>
      <c r="K59" s="18"/>
    </row>
    <row r="60" spans="1:11" ht="15.75" customHeight="1" x14ac:dyDescent="0.2">
      <c r="A60" s="25" t="s">
        <v>89</v>
      </c>
      <c r="B60" s="26" t="s">
        <v>45</v>
      </c>
      <c r="C60" s="27" t="s">
        <v>18</v>
      </c>
      <c r="D60" s="28" t="s">
        <v>34</v>
      </c>
      <c r="E60" s="50"/>
      <c r="F60" s="29">
        <f>SUM(F56:F59)</f>
        <v>2740641</v>
      </c>
      <c r="G60" s="30" t="s">
        <v>21</v>
      </c>
      <c r="H60" s="50"/>
      <c r="I60" s="29">
        <f>SUM(I56:I59)</f>
        <v>2764022</v>
      </c>
      <c r="J60" s="30" t="s">
        <v>21</v>
      </c>
      <c r="K60" s="18"/>
    </row>
    <row r="61" spans="1:11" ht="15" customHeight="1" x14ac:dyDescent="0.2">
      <c r="A61" s="37"/>
      <c r="B61" s="37"/>
      <c r="C61" s="51"/>
      <c r="D61" s="51"/>
      <c r="F61" s="52"/>
      <c r="G61" s="52"/>
      <c r="I61" s="52"/>
      <c r="J61" s="52"/>
    </row>
    <row r="62" spans="1:11" ht="15" customHeight="1" x14ac:dyDescent="0.25">
      <c r="A62" s="47"/>
      <c r="B62" s="9" t="s">
        <v>90</v>
      </c>
      <c r="C62" s="48"/>
      <c r="D62" s="49"/>
      <c r="E62" s="18"/>
    </row>
    <row r="63" spans="1:11" ht="15.75" customHeight="1" x14ac:dyDescent="0.2">
      <c r="A63" s="12" t="s">
        <v>91</v>
      </c>
      <c r="B63" s="13" t="s">
        <v>92</v>
      </c>
      <c r="C63" s="14" t="s">
        <v>18</v>
      </c>
      <c r="D63" s="15" t="s">
        <v>19</v>
      </c>
      <c r="E63" s="50"/>
      <c r="F63" s="16">
        <v>1256</v>
      </c>
      <c r="G63" s="17" t="s">
        <v>93</v>
      </c>
      <c r="H63" s="50"/>
      <c r="I63" s="16">
        <v>1253</v>
      </c>
      <c r="J63" s="17" t="s">
        <v>94</v>
      </c>
      <c r="K63" s="18"/>
    </row>
    <row r="64" spans="1:11" ht="15.75" customHeight="1" x14ac:dyDescent="0.2">
      <c r="A64" s="19" t="s">
        <v>95</v>
      </c>
      <c r="B64" s="20" t="s">
        <v>96</v>
      </c>
      <c r="C64" s="21" t="s">
        <v>18</v>
      </c>
      <c r="D64" s="22" t="s">
        <v>19</v>
      </c>
      <c r="E64" s="50"/>
      <c r="F64" s="23">
        <v>3650</v>
      </c>
      <c r="G64" s="24" t="s">
        <v>93</v>
      </c>
      <c r="H64" s="50"/>
      <c r="I64" s="23">
        <v>3690</v>
      </c>
      <c r="J64" s="24" t="s">
        <v>94</v>
      </c>
      <c r="K64" s="18"/>
    </row>
    <row r="65" spans="1:11" ht="15.75" customHeight="1" x14ac:dyDescent="0.2">
      <c r="A65" s="19" t="s">
        <v>97</v>
      </c>
      <c r="B65" s="20" t="s">
        <v>98</v>
      </c>
      <c r="C65" s="21" t="s">
        <v>99</v>
      </c>
      <c r="D65" s="22" t="s">
        <v>19</v>
      </c>
      <c r="E65" s="50"/>
      <c r="F65" s="23">
        <v>11169</v>
      </c>
      <c r="G65" s="24" t="s">
        <v>100</v>
      </c>
      <c r="H65" s="50"/>
      <c r="I65" s="23">
        <v>11180</v>
      </c>
      <c r="J65" s="24" t="s">
        <v>100</v>
      </c>
      <c r="K65" s="18"/>
    </row>
    <row r="66" spans="1:11" ht="15.75" customHeight="1" x14ac:dyDescent="0.2">
      <c r="A66" s="25" t="s">
        <v>101</v>
      </c>
      <c r="B66" s="26" t="s">
        <v>102</v>
      </c>
      <c r="C66" s="27" t="s">
        <v>99</v>
      </c>
      <c r="D66" s="28" t="s">
        <v>19</v>
      </c>
      <c r="E66" s="50"/>
      <c r="F66" s="31">
        <v>23619</v>
      </c>
      <c r="G66" s="30" t="s">
        <v>100</v>
      </c>
      <c r="H66" s="50"/>
      <c r="I66" s="31">
        <v>23643</v>
      </c>
      <c r="J66" s="30" t="s">
        <v>100</v>
      </c>
      <c r="K66" s="18"/>
    </row>
    <row r="67" spans="1:11" ht="15" customHeight="1" x14ac:dyDescent="0.2">
      <c r="A67" s="37"/>
      <c r="B67" s="37"/>
      <c r="C67" s="51"/>
      <c r="D67" s="51"/>
      <c r="F67" s="52"/>
      <c r="G67" s="52"/>
      <c r="I67" s="52"/>
      <c r="J67" s="52"/>
    </row>
    <row r="68" spans="1:11" ht="15" customHeight="1" thickBot="1" x14ac:dyDescent="0.3">
      <c r="A68" s="47"/>
      <c r="B68" s="9" t="s">
        <v>103</v>
      </c>
      <c r="C68" s="48"/>
      <c r="D68" s="49"/>
      <c r="E68" s="18"/>
    </row>
    <row r="69" spans="1:11" ht="15.75" customHeight="1" x14ac:dyDescent="0.2">
      <c r="A69" s="12" t="s">
        <v>104</v>
      </c>
      <c r="B69" s="13" t="s">
        <v>105</v>
      </c>
      <c r="C69" s="14" t="s">
        <v>18</v>
      </c>
      <c r="D69" s="15" t="s">
        <v>19</v>
      </c>
      <c r="E69" s="50"/>
      <c r="F69" s="16">
        <v>293</v>
      </c>
      <c r="G69" s="17" t="s">
        <v>21</v>
      </c>
      <c r="H69" s="18"/>
      <c r="I69" s="135">
        <v>293</v>
      </c>
      <c r="J69" s="136" t="s">
        <v>21</v>
      </c>
      <c r="K69" s="11"/>
    </row>
    <row r="70" spans="1:11" ht="15.75" customHeight="1" x14ac:dyDescent="0.2">
      <c r="A70" s="19" t="s">
        <v>106</v>
      </c>
      <c r="B70" s="20" t="s">
        <v>107</v>
      </c>
      <c r="C70" s="21" t="s">
        <v>18</v>
      </c>
      <c r="D70" s="22" t="s">
        <v>19</v>
      </c>
      <c r="E70" s="50"/>
      <c r="F70" s="23">
        <v>3226</v>
      </c>
      <c r="G70" s="24" t="s">
        <v>21</v>
      </c>
      <c r="H70" s="18"/>
      <c r="I70" s="137">
        <v>3226</v>
      </c>
      <c r="J70" s="138" t="s">
        <v>21</v>
      </c>
      <c r="K70" s="11"/>
    </row>
    <row r="71" spans="1:11" ht="15.75" customHeight="1" x14ac:dyDescent="0.2">
      <c r="A71" s="19" t="s">
        <v>108</v>
      </c>
      <c r="B71" s="20" t="s">
        <v>109</v>
      </c>
      <c r="C71" s="21" t="s">
        <v>18</v>
      </c>
      <c r="D71" s="22" t="s">
        <v>19</v>
      </c>
      <c r="E71" s="50"/>
      <c r="F71" s="23">
        <v>3847</v>
      </c>
      <c r="G71" s="24" t="s">
        <v>21</v>
      </c>
      <c r="H71" s="18"/>
      <c r="I71" s="137">
        <v>3847</v>
      </c>
      <c r="J71" s="138" t="s">
        <v>21</v>
      </c>
      <c r="K71" s="11"/>
    </row>
    <row r="72" spans="1:11" ht="15.75" customHeight="1" x14ac:dyDescent="0.2">
      <c r="A72" s="19" t="s">
        <v>110</v>
      </c>
      <c r="B72" s="20" t="s">
        <v>111</v>
      </c>
      <c r="C72" s="21" t="s">
        <v>18</v>
      </c>
      <c r="D72" s="22" t="s">
        <v>19</v>
      </c>
      <c r="E72" s="50"/>
      <c r="F72" s="23">
        <v>1375</v>
      </c>
      <c r="G72" s="24" t="s">
        <v>21</v>
      </c>
      <c r="H72" s="18"/>
      <c r="I72" s="137">
        <v>1375</v>
      </c>
      <c r="J72" s="138" t="s">
        <v>21</v>
      </c>
      <c r="K72" s="11"/>
    </row>
    <row r="73" spans="1:11" ht="15.75" customHeight="1" x14ac:dyDescent="0.2">
      <c r="A73" s="19" t="s">
        <v>112</v>
      </c>
      <c r="B73" s="20" t="s">
        <v>113</v>
      </c>
      <c r="C73" s="21" t="s">
        <v>18</v>
      </c>
      <c r="D73" s="22" t="s">
        <v>19</v>
      </c>
      <c r="E73" s="50"/>
      <c r="F73" s="23">
        <v>123</v>
      </c>
      <c r="G73" s="24" t="s">
        <v>21</v>
      </c>
      <c r="H73" s="18"/>
      <c r="I73" s="137">
        <v>123</v>
      </c>
      <c r="J73" s="138" t="s">
        <v>21</v>
      </c>
      <c r="K73" s="11"/>
    </row>
    <row r="74" spans="1:11" ht="15.75" customHeight="1" x14ac:dyDescent="0.2">
      <c r="A74" s="19" t="s">
        <v>114</v>
      </c>
      <c r="B74" s="20" t="s">
        <v>115</v>
      </c>
      <c r="C74" s="21" t="s">
        <v>18</v>
      </c>
      <c r="D74" s="22" t="s">
        <v>19</v>
      </c>
      <c r="E74" s="50"/>
      <c r="F74" s="23">
        <v>133</v>
      </c>
      <c r="G74" s="24" t="s">
        <v>21</v>
      </c>
      <c r="H74" s="18"/>
      <c r="I74" s="137">
        <v>133</v>
      </c>
      <c r="J74" s="138" t="s">
        <v>21</v>
      </c>
      <c r="K74" s="11"/>
    </row>
    <row r="75" spans="1:11" ht="15.75" customHeight="1" x14ac:dyDescent="0.2">
      <c r="A75" s="19" t="s">
        <v>116</v>
      </c>
      <c r="B75" s="20" t="s">
        <v>117</v>
      </c>
      <c r="C75" s="21" t="s">
        <v>18</v>
      </c>
      <c r="D75" s="22" t="s">
        <v>19</v>
      </c>
      <c r="E75" s="50"/>
      <c r="F75" s="23">
        <v>12</v>
      </c>
      <c r="G75" s="24" t="s">
        <v>21</v>
      </c>
      <c r="H75" s="18"/>
      <c r="I75" s="137">
        <v>12</v>
      </c>
      <c r="J75" s="138" t="s">
        <v>21</v>
      </c>
      <c r="K75" s="11"/>
    </row>
    <row r="76" spans="1:11" ht="15.75" customHeight="1" x14ac:dyDescent="0.2">
      <c r="A76" s="19" t="s">
        <v>118</v>
      </c>
      <c r="B76" s="20" t="s">
        <v>119</v>
      </c>
      <c r="C76" s="21" t="s">
        <v>18</v>
      </c>
      <c r="D76" s="22" t="s">
        <v>19</v>
      </c>
      <c r="E76" s="50"/>
      <c r="F76" s="23">
        <v>0</v>
      </c>
      <c r="G76" s="24" t="s">
        <v>21</v>
      </c>
      <c r="H76" s="18"/>
      <c r="I76" s="137">
        <v>0</v>
      </c>
      <c r="J76" s="138" t="s">
        <v>21</v>
      </c>
      <c r="K76" s="11"/>
    </row>
    <row r="77" spans="1:11" ht="15.75" customHeight="1" x14ac:dyDescent="0.2">
      <c r="A77" s="19" t="s">
        <v>120</v>
      </c>
      <c r="B77" s="20" t="s">
        <v>121</v>
      </c>
      <c r="C77" s="21" t="s">
        <v>18</v>
      </c>
      <c r="D77" s="22" t="s">
        <v>19</v>
      </c>
      <c r="E77" s="50"/>
      <c r="F77" s="23">
        <v>0</v>
      </c>
      <c r="G77" s="24" t="s">
        <v>21</v>
      </c>
      <c r="H77" s="18"/>
      <c r="I77" s="137">
        <v>0</v>
      </c>
      <c r="J77" s="138" t="s">
        <v>21</v>
      </c>
      <c r="K77" s="11"/>
    </row>
    <row r="78" spans="1:11" ht="15.75" customHeight="1" x14ac:dyDescent="0.2">
      <c r="A78" s="19" t="s">
        <v>122</v>
      </c>
      <c r="B78" s="20" t="s">
        <v>123</v>
      </c>
      <c r="C78" s="21" t="s">
        <v>18</v>
      </c>
      <c r="D78" s="22" t="s">
        <v>19</v>
      </c>
      <c r="E78" s="50"/>
      <c r="F78" s="23">
        <v>1</v>
      </c>
      <c r="G78" s="24" t="s">
        <v>21</v>
      </c>
      <c r="H78" s="18"/>
      <c r="I78" s="137">
        <v>0</v>
      </c>
      <c r="J78" s="138" t="s">
        <v>21</v>
      </c>
      <c r="K78" s="11"/>
    </row>
    <row r="79" spans="1:11" ht="15.75" customHeight="1" thickBot="1" x14ac:dyDescent="0.25">
      <c r="A79" s="25" t="s">
        <v>124</v>
      </c>
      <c r="B79" s="26" t="s">
        <v>125</v>
      </c>
      <c r="C79" s="27" t="s">
        <v>18</v>
      </c>
      <c r="D79" s="28" t="s">
        <v>19</v>
      </c>
      <c r="E79" s="50"/>
      <c r="F79" s="31">
        <v>0</v>
      </c>
      <c r="G79" s="30" t="s">
        <v>126</v>
      </c>
      <c r="H79" s="18"/>
      <c r="I79" s="139">
        <v>0</v>
      </c>
      <c r="J79" s="140" t="s">
        <v>126</v>
      </c>
      <c r="K79" s="11"/>
    </row>
    <row r="80" spans="1:11" ht="15" customHeight="1" x14ac:dyDescent="0.2">
      <c r="A80" s="53"/>
      <c r="B80" s="53"/>
      <c r="C80" s="53"/>
      <c r="D80" s="53"/>
      <c r="F80" s="8"/>
      <c r="G80" s="8"/>
      <c r="I80" s="11"/>
      <c r="J80" s="11"/>
    </row>
    <row r="81" spans="1:5" ht="15" customHeight="1" x14ac:dyDescent="0.2">
      <c r="A81" s="129"/>
      <c r="B81" s="130"/>
      <c r="C81" s="130"/>
      <c r="D81" s="131"/>
      <c r="E81" s="33"/>
    </row>
    <row r="82" spans="1:5" x14ac:dyDescent="0.2">
      <c r="A82" s="132"/>
      <c r="B82" s="125" t="s">
        <v>127</v>
      </c>
      <c r="C82" s="125" t="s">
        <v>128</v>
      </c>
      <c r="E82" s="33"/>
    </row>
    <row r="83" spans="1:5" ht="15" customHeight="1" x14ac:dyDescent="0.2">
      <c r="A83" s="133"/>
      <c r="E83" s="33"/>
    </row>
    <row r="84" spans="1:5" ht="25.9" customHeight="1" x14ac:dyDescent="0.2">
      <c r="A84" s="133"/>
      <c r="B84" s="125" t="s">
        <v>129</v>
      </c>
      <c r="C84" s="125" t="s">
        <v>128</v>
      </c>
      <c r="E84" s="33"/>
    </row>
    <row r="85" spans="1:5" ht="15" customHeight="1" x14ac:dyDescent="0.2">
      <c r="A85" s="133"/>
      <c r="E85" s="33"/>
    </row>
    <row r="86" spans="1:5" x14ac:dyDescent="0.2">
      <c r="A86" s="133"/>
      <c r="B86" s="125" t="s">
        <v>206</v>
      </c>
      <c r="C86" s="126" t="s">
        <v>130</v>
      </c>
      <c r="E86" s="33"/>
    </row>
    <row r="87" spans="1:5" x14ac:dyDescent="0.2">
      <c r="A87" s="132"/>
      <c r="C87" s="125"/>
      <c r="E87" s="33"/>
    </row>
    <row r="88" spans="1:5" x14ac:dyDescent="0.2">
      <c r="A88" s="134"/>
      <c r="E88" s="54"/>
    </row>
    <row r="89" spans="1:5" ht="15" customHeight="1" x14ac:dyDescent="0.2">
      <c r="A89" s="36"/>
      <c r="B89" s="55"/>
      <c r="C89" s="56"/>
      <c r="D89" s="56"/>
    </row>
    <row r="90" spans="1:5" ht="15" customHeight="1" x14ac:dyDescent="0.2"/>
    <row r="91" spans="1:5" ht="15" customHeight="1" x14ac:dyDescent="0.2"/>
    <row r="92" spans="1:5" ht="15" customHeight="1" x14ac:dyDescent="0.2"/>
    <row r="93" spans="1:5" ht="15" customHeight="1" x14ac:dyDescent="0.2"/>
    <row r="94" spans="1:5" ht="15" customHeight="1" x14ac:dyDescent="0.2"/>
    <row r="95" spans="1:5" ht="15" customHeight="1" x14ac:dyDescent="0.2"/>
    <row r="96" spans="1: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7.649999999999999" customHeight="1" x14ac:dyDescent="0.2"/>
  </sheetData>
  <mergeCells count="6">
    <mergeCell ref="A1:B1"/>
    <mergeCell ref="A3:B3"/>
    <mergeCell ref="A6:B6"/>
    <mergeCell ref="A7:B7"/>
    <mergeCell ref="I9:J10"/>
    <mergeCell ref="F9:G10"/>
  </mergeCells>
  <dataValidations count="1">
    <dataValidation type="list" allowBlank="1" sqref="G23:G27 G30:G36 G46:G53 G14:G20 G39:G43 G56:G60 G69:G79 G63:G66 J30:J36 J56:J60 J39:J43 J69:J79 J46:J53 J63:J66 J14:J20 J23:J27" xr:uid="{00000000-0002-0000-00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3"/>
  <sheetViews>
    <sheetView showRuler="0" workbookViewId="0">
      <selection sqref="A1:XFD1048576"/>
    </sheetView>
  </sheetViews>
  <sheetFormatPr defaultColWidth="13.7109375" defaultRowHeight="12.75" x14ac:dyDescent="0.2"/>
  <cols>
    <col min="1" max="1" width="20.7109375" customWidth="1"/>
    <col min="2" max="2" width="69.7109375" customWidth="1"/>
    <col min="3" max="3" width="11" customWidth="1"/>
    <col min="4" max="4" width="6.5703125" customWidth="1"/>
    <col min="5" max="5" width="1.7109375" customWidth="1"/>
    <col min="6" max="6" width="13" customWidth="1"/>
    <col min="7" max="7" width="11" customWidth="1"/>
    <col min="8" max="8" width="1.28515625" customWidth="1"/>
    <col min="9" max="9" width="13.5703125" customWidth="1"/>
    <col min="10" max="215" width="11" customWidth="1"/>
  </cols>
  <sheetData>
    <row r="1" spans="1:11" ht="22.5" customHeight="1" x14ac:dyDescent="0.3">
      <c r="A1" s="112" t="s">
        <v>0</v>
      </c>
      <c r="B1" s="112"/>
    </row>
    <row r="2" spans="1:11" ht="15" customHeight="1" x14ac:dyDescent="0.3">
      <c r="A2" s="118"/>
      <c r="B2" s="118"/>
    </row>
    <row r="3" spans="1:11" ht="22.5" customHeight="1" x14ac:dyDescent="0.3">
      <c r="A3" s="113" t="s">
        <v>1</v>
      </c>
      <c r="B3" s="113"/>
    </row>
    <row r="4" spans="1:11" ht="15" customHeight="1" x14ac:dyDescent="0.25">
      <c r="A4" s="34"/>
      <c r="B4" s="35"/>
      <c r="C4" s="36"/>
      <c r="D4" s="36"/>
      <c r="E4" s="36"/>
      <c r="F4" s="36"/>
      <c r="G4" s="36"/>
      <c r="H4" s="36"/>
      <c r="I4" s="36"/>
      <c r="J4" s="36"/>
    </row>
    <row r="5" spans="1:11" ht="15" customHeight="1" x14ac:dyDescent="0.2"/>
    <row r="6" spans="1:11" ht="22.5" customHeight="1" x14ac:dyDescent="0.3">
      <c r="A6" s="147" t="s">
        <v>2</v>
      </c>
      <c r="B6" s="148"/>
      <c r="C6" s="18"/>
    </row>
    <row r="7" spans="1:11" ht="22.5" customHeight="1" x14ac:dyDescent="0.3">
      <c r="A7" s="149" t="s">
        <v>131</v>
      </c>
      <c r="B7" s="150"/>
      <c r="C7" s="18"/>
    </row>
    <row r="8" spans="1:11" ht="15" customHeight="1" x14ac:dyDescent="0.2">
      <c r="A8" s="37"/>
      <c r="B8" s="37"/>
    </row>
    <row r="9" spans="1:11" ht="15" customHeight="1" x14ac:dyDescent="0.25">
      <c r="A9" s="1" t="s">
        <v>4</v>
      </c>
      <c r="B9" s="2" t="s">
        <v>5</v>
      </c>
      <c r="C9" s="3" t="s">
        <v>6</v>
      </c>
      <c r="D9" s="4" t="s">
        <v>7</v>
      </c>
      <c r="E9" s="38"/>
      <c r="F9" s="155" t="s">
        <v>8</v>
      </c>
      <c r="G9" s="156"/>
      <c r="H9" s="78"/>
      <c r="I9" s="155" t="s">
        <v>9</v>
      </c>
      <c r="J9" s="156"/>
      <c r="K9" s="39"/>
    </row>
    <row r="10" spans="1:11" ht="15" customHeight="1" x14ac:dyDescent="0.25">
      <c r="A10" s="5" t="s">
        <v>10</v>
      </c>
      <c r="B10" s="40"/>
      <c r="C10" s="41"/>
      <c r="D10" s="6" t="s">
        <v>11</v>
      </c>
      <c r="E10" s="38"/>
      <c r="F10" s="157"/>
      <c r="G10" s="158"/>
      <c r="H10" s="79"/>
      <c r="I10" s="157"/>
      <c r="J10" s="158"/>
      <c r="K10" s="39"/>
    </row>
    <row r="11" spans="1:11" ht="15" customHeight="1" x14ac:dyDescent="0.25">
      <c r="A11" s="42"/>
      <c r="B11" s="43"/>
      <c r="C11" s="44"/>
      <c r="D11" s="45"/>
      <c r="E11" s="38"/>
      <c r="F11" s="111" t="s">
        <v>12</v>
      </c>
      <c r="G11" s="57" t="s">
        <v>13</v>
      </c>
      <c r="H11" s="78"/>
      <c r="I11" s="111" t="s">
        <v>14</v>
      </c>
      <c r="J11" s="57" t="s">
        <v>13</v>
      </c>
      <c r="K11" s="18"/>
    </row>
    <row r="12" spans="1:11" ht="15" customHeight="1" x14ac:dyDescent="0.2">
      <c r="A12" s="37"/>
      <c r="B12" s="37"/>
      <c r="C12" s="51"/>
      <c r="D12" s="51"/>
      <c r="F12" s="52"/>
      <c r="G12" s="52"/>
      <c r="I12" s="52"/>
      <c r="J12" s="52"/>
    </row>
    <row r="13" spans="1:11" ht="15" customHeight="1" x14ac:dyDescent="0.25">
      <c r="A13" s="47"/>
      <c r="B13" s="9" t="s">
        <v>132</v>
      </c>
      <c r="C13" s="48"/>
      <c r="D13" s="49"/>
      <c r="E13" s="18"/>
    </row>
    <row r="14" spans="1:11" ht="15.75" customHeight="1" x14ac:dyDescent="0.2">
      <c r="A14" s="12" t="s">
        <v>133</v>
      </c>
      <c r="B14" s="13" t="s">
        <v>134</v>
      </c>
      <c r="C14" s="58" t="s">
        <v>135</v>
      </c>
      <c r="D14" s="15" t="s">
        <v>19</v>
      </c>
      <c r="E14" s="50"/>
      <c r="F14" s="59">
        <v>5443.7560000000003</v>
      </c>
      <c r="G14" s="17" t="s">
        <v>20</v>
      </c>
      <c r="H14" s="50"/>
      <c r="I14" s="59">
        <v>5452.567</v>
      </c>
      <c r="J14" s="17" t="s">
        <v>21</v>
      </c>
      <c r="K14" s="18"/>
    </row>
    <row r="15" spans="1:11" ht="15.75" customHeight="1" x14ac:dyDescent="0.2">
      <c r="A15" s="25" t="s">
        <v>136</v>
      </c>
      <c r="B15" s="26" t="s">
        <v>137</v>
      </c>
      <c r="C15" s="60" t="s">
        <v>135</v>
      </c>
      <c r="D15" s="28" t="s">
        <v>19</v>
      </c>
      <c r="E15" s="50"/>
      <c r="F15" s="61">
        <v>5527.5230000000001</v>
      </c>
      <c r="G15" s="30" t="s">
        <v>20</v>
      </c>
      <c r="H15" s="50"/>
      <c r="I15" s="61">
        <v>5536.3339999999998</v>
      </c>
      <c r="J15" s="30" t="s">
        <v>21</v>
      </c>
      <c r="K15" s="18"/>
    </row>
    <row r="16" spans="1:11" ht="15" customHeight="1" x14ac:dyDescent="0.2">
      <c r="A16" s="37"/>
      <c r="B16" s="37"/>
      <c r="C16" s="51"/>
      <c r="D16" s="51"/>
      <c r="F16" s="52"/>
      <c r="G16" s="52"/>
      <c r="I16" s="52"/>
      <c r="J16" s="52"/>
    </row>
    <row r="17" spans="1:11" ht="15" customHeight="1" thickBot="1" x14ac:dyDescent="0.3">
      <c r="A17" s="47"/>
      <c r="B17" s="9" t="s">
        <v>138</v>
      </c>
      <c r="C17" s="48"/>
      <c r="D17" s="49"/>
      <c r="E17" s="18"/>
    </row>
    <row r="18" spans="1:11" ht="15.75" customHeight="1" x14ac:dyDescent="0.2">
      <c r="A18" s="12" t="s">
        <v>139</v>
      </c>
      <c r="B18" s="13" t="s">
        <v>140</v>
      </c>
      <c r="C18" s="58" t="s">
        <v>135</v>
      </c>
      <c r="D18" s="15" t="s">
        <v>19</v>
      </c>
      <c r="E18" s="50"/>
      <c r="F18" s="59">
        <v>5237.6350000000002</v>
      </c>
      <c r="G18" s="17" t="s">
        <v>20</v>
      </c>
      <c r="H18" s="18"/>
      <c r="I18" s="141">
        <v>5245.1779999999999</v>
      </c>
      <c r="J18" s="136" t="s">
        <v>21</v>
      </c>
      <c r="K18" s="11"/>
    </row>
    <row r="19" spans="1:11" ht="15.75" customHeight="1" x14ac:dyDescent="0.2">
      <c r="A19" s="19" t="s">
        <v>141</v>
      </c>
      <c r="B19" s="20" t="s">
        <v>142</v>
      </c>
      <c r="C19" s="62" t="s">
        <v>135</v>
      </c>
      <c r="D19" s="22" t="s">
        <v>19</v>
      </c>
      <c r="E19" s="50"/>
      <c r="F19" s="63">
        <v>0.68500000000000005</v>
      </c>
      <c r="G19" s="24" t="s">
        <v>20</v>
      </c>
      <c r="H19" s="18"/>
      <c r="I19" s="142">
        <v>0.68300000000000005</v>
      </c>
      <c r="J19" s="138" t="s">
        <v>21</v>
      </c>
      <c r="K19" s="11"/>
    </row>
    <row r="20" spans="1:11" ht="15.75" customHeight="1" thickBot="1" x14ac:dyDescent="0.25">
      <c r="A20" s="25" t="s">
        <v>143</v>
      </c>
      <c r="B20" s="26" t="s">
        <v>144</v>
      </c>
      <c r="C20" s="60" t="s">
        <v>135</v>
      </c>
      <c r="D20" s="28" t="s">
        <v>34</v>
      </c>
      <c r="E20" s="50"/>
      <c r="F20" s="64">
        <f>+F18+F19</f>
        <v>5238.3200000000006</v>
      </c>
      <c r="G20" s="30" t="s">
        <v>20</v>
      </c>
      <c r="H20" s="18"/>
      <c r="I20" s="143">
        <f>+I18+I19</f>
        <v>5245.8609999999999</v>
      </c>
      <c r="J20" s="140" t="s">
        <v>21</v>
      </c>
      <c r="K20" s="11"/>
    </row>
    <row r="21" spans="1:11" ht="15" customHeight="1" thickBot="1" x14ac:dyDescent="0.25">
      <c r="A21" s="37"/>
      <c r="B21" s="37"/>
      <c r="C21" s="37"/>
      <c r="D21" s="37"/>
      <c r="F21" s="8"/>
      <c r="G21" s="8"/>
      <c r="I21" s="11"/>
      <c r="J21" s="11"/>
    </row>
    <row r="22" spans="1:11" ht="15" customHeight="1" x14ac:dyDescent="0.25">
      <c r="A22" s="47"/>
      <c r="B22" s="9" t="s">
        <v>145</v>
      </c>
      <c r="C22" s="48"/>
      <c r="D22" s="49"/>
      <c r="E22" s="18"/>
    </row>
    <row r="23" spans="1:11" ht="15.75" customHeight="1" x14ac:dyDescent="0.2">
      <c r="A23" s="12" t="s">
        <v>146</v>
      </c>
      <c r="B23" s="65" t="s">
        <v>147</v>
      </c>
      <c r="C23" s="14" t="s">
        <v>148</v>
      </c>
      <c r="D23" s="15" t="s">
        <v>19</v>
      </c>
      <c r="E23" s="50"/>
      <c r="F23" s="59">
        <v>1836.634558</v>
      </c>
      <c r="G23" s="17" t="s">
        <v>20</v>
      </c>
      <c r="H23" s="50"/>
      <c r="I23" s="59">
        <v>1832.9156193342001</v>
      </c>
      <c r="J23" s="17" t="s">
        <v>20</v>
      </c>
      <c r="K23" s="18"/>
    </row>
    <row r="24" spans="1:11" ht="15.75" customHeight="1" x14ac:dyDescent="0.2">
      <c r="A24" s="19" t="s">
        <v>149</v>
      </c>
      <c r="B24" s="20" t="s">
        <v>150</v>
      </c>
      <c r="C24" s="21" t="s">
        <v>148</v>
      </c>
      <c r="D24" s="22" t="s">
        <v>19</v>
      </c>
      <c r="E24" s="50"/>
      <c r="F24" s="63">
        <v>1051.7510373703999</v>
      </c>
      <c r="G24" s="24" t="s">
        <v>20</v>
      </c>
      <c r="H24" s="50"/>
      <c r="I24" s="63">
        <v>1055.5168168548</v>
      </c>
      <c r="J24" s="24" t="s">
        <v>20</v>
      </c>
      <c r="K24" s="18"/>
    </row>
    <row r="25" spans="1:11" ht="15.75" customHeight="1" x14ac:dyDescent="0.2">
      <c r="A25" s="19" t="s">
        <v>151</v>
      </c>
      <c r="B25" s="20" t="s">
        <v>152</v>
      </c>
      <c r="C25" s="21" t="s">
        <v>148</v>
      </c>
      <c r="D25" s="22" t="s">
        <v>19</v>
      </c>
      <c r="E25" s="50"/>
      <c r="F25" s="63">
        <v>0.25348332060000001</v>
      </c>
      <c r="G25" s="24" t="s">
        <v>20</v>
      </c>
      <c r="H25" s="50"/>
      <c r="I25" s="63">
        <v>0.2549981154</v>
      </c>
      <c r="J25" s="24" t="s">
        <v>20</v>
      </c>
      <c r="K25" s="18"/>
    </row>
    <row r="26" spans="1:11" ht="15.75" customHeight="1" x14ac:dyDescent="0.2">
      <c r="A26" s="19" t="s">
        <v>153</v>
      </c>
      <c r="B26" s="20" t="s">
        <v>154</v>
      </c>
      <c r="C26" s="21" t="s">
        <v>148</v>
      </c>
      <c r="D26" s="22" t="s">
        <v>19</v>
      </c>
      <c r="E26" s="50"/>
      <c r="F26" s="63">
        <v>16.9954351272</v>
      </c>
      <c r="G26" s="24" t="s">
        <v>155</v>
      </c>
      <c r="H26" s="50"/>
      <c r="I26" s="63">
        <v>16.9954351272</v>
      </c>
      <c r="J26" s="24" t="s">
        <v>155</v>
      </c>
      <c r="K26" s="18"/>
    </row>
    <row r="27" spans="1:11" ht="15.75" customHeight="1" x14ac:dyDescent="0.2">
      <c r="A27" s="19" t="s">
        <v>156</v>
      </c>
      <c r="B27" s="20" t="s">
        <v>157</v>
      </c>
      <c r="C27" s="21" t="s">
        <v>148</v>
      </c>
      <c r="D27" s="22" t="s">
        <v>19</v>
      </c>
      <c r="E27" s="50"/>
      <c r="F27" s="63">
        <v>348.62329449859999</v>
      </c>
      <c r="G27" s="24" t="s">
        <v>21</v>
      </c>
      <c r="H27" s="50"/>
      <c r="I27" s="63">
        <v>345.13706155360001</v>
      </c>
      <c r="J27" s="24" t="s">
        <v>21</v>
      </c>
      <c r="K27" s="18"/>
    </row>
    <row r="28" spans="1:11" ht="15.75" customHeight="1" x14ac:dyDescent="0.2">
      <c r="A28" s="19" t="s">
        <v>158</v>
      </c>
      <c r="B28" s="66" t="s">
        <v>159</v>
      </c>
      <c r="C28" s="21" t="s">
        <v>148</v>
      </c>
      <c r="D28" s="22" t="s">
        <v>19</v>
      </c>
      <c r="E28" s="50"/>
      <c r="F28" s="63">
        <v>58.367843111299997</v>
      </c>
      <c r="G28" s="24" t="s">
        <v>160</v>
      </c>
      <c r="H28" s="50"/>
      <c r="I28" s="63">
        <v>58.367843111299997</v>
      </c>
      <c r="J28" s="24" t="s">
        <v>160</v>
      </c>
      <c r="K28" s="18"/>
    </row>
    <row r="29" spans="1:11" ht="15.75" customHeight="1" x14ac:dyDescent="0.2">
      <c r="A29" s="19" t="s">
        <v>161</v>
      </c>
      <c r="B29" s="66" t="s">
        <v>162</v>
      </c>
      <c r="C29" s="21" t="s">
        <v>148</v>
      </c>
      <c r="D29" s="22" t="s">
        <v>19</v>
      </c>
      <c r="E29" s="50"/>
      <c r="F29" s="63">
        <v>1.2321935289999999</v>
      </c>
      <c r="G29" s="24" t="s">
        <v>160</v>
      </c>
      <c r="H29" s="80"/>
      <c r="I29" s="63">
        <v>1.2321935289999999</v>
      </c>
      <c r="J29" s="24" t="s">
        <v>160</v>
      </c>
      <c r="K29" s="18"/>
    </row>
    <row r="30" spans="1:11" ht="15.75" customHeight="1" x14ac:dyDescent="0.2">
      <c r="A30" s="19" t="s">
        <v>163</v>
      </c>
      <c r="B30" s="66" t="s">
        <v>164</v>
      </c>
      <c r="C30" s="21" t="s">
        <v>148</v>
      </c>
      <c r="D30" s="22" t="s">
        <v>19</v>
      </c>
      <c r="E30" s="50"/>
      <c r="F30" s="63">
        <v>5.9450147898000001</v>
      </c>
      <c r="G30" s="24" t="s">
        <v>165</v>
      </c>
      <c r="H30" s="50"/>
      <c r="I30" s="63">
        <v>5.9450147898000001</v>
      </c>
      <c r="J30" s="24" t="s">
        <v>165</v>
      </c>
      <c r="K30" s="18"/>
    </row>
    <row r="31" spans="1:11" ht="15.75" customHeight="1" x14ac:dyDescent="0.2">
      <c r="A31" s="19" t="s">
        <v>166</v>
      </c>
      <c r="B31" s="66" t="s">
        <v>167</v>
      </c>
      <c r="C31" s="21" t="s">
        <v>148</v>
      </c>
      <c r="D31" s="22" t="s">
        <v>34</v>
      </c>
      <c r="E31" s="50"/>
      <c r="F31" s="67">
        <f>SUM(F24:F30)</f>
        <v>1483.1683017468999</v>
      </c>
      <c r="G31" s="24" t="s">
        <v>21</v>
      </c>
      <c r="H31" s="50"/>
      <c r="I31" s="67">
        <f>SUM(I24:I30)</f>
        <v>1483.4493630811</v>
      </c>
      <c r="J31" s="24" t="s">
        <v>21</v>
      </c>
      <c r="K31" s="18"/>
    </row>
    <row r="32" spans="1:11" ht="15.75" customHeight="1" x14ac:dyDescent="0.2">
      <c r="A32" s="19" t="s">
        <v>168</v>
      </c>
      <c r="B32" s="66" t="s">
        <v>169</v>
      </c>
      <c r="C32" s="21" t="s">
        <v>148</v>
      </c>
      <c r="D32" s="22" t="s">
        <v>34</v>
      </c>
      <c r="E32" s="50"/>
      <c r="F32" s="67">
        <f>F23-F31</f>
        <v>353.46625625310003</v>
      </c>
      <c r="G32" s="24" t="s">
        <v>21</v>
      </c>
      <c r="H32" s="50"/>
      <c r="I32" s="67">
        <f>I23-I31</f>
        <v>349.46625625310003</v>
      </c>
      <c r="J32" s="24" t="s">
        <v>21</v>
      </c>
      <c r="K32" s="18"/>
    </row>
    <row r="33" spans="1:11" ht="15.75" customHeight="1" x14ac:dyDescent="0.2">
      <c r="A33" s="19" t="s">
        <v>170</v>
      </c>
      <c r="B33" s="66" t="s">
        <v>171</v>
      </c>
      <c r="C33" s="21" t="s">
        <v>148</v>
      </c>
      <c r="D33" s="22" t="s">
        <v>19</v>
      </c>
      <c r="E33" s="50"/>
      <c r="F33" s="61">
        <v>124.817705409</v>
      </c>
      <c r="G33" s="24" t="s">
        <v>165</v>
      </c>
      <c r="H33" s="50"/>
      <c r="I33" s="61">
        <v>124.817705409</v>
      </c>
      <c r="J33" s="24" t="s">
        <v>165</v>
      </c>
      <c r="K33" s="18"/>
    </row>
    <row r="34" spans="1:11" ht="15.75" customHeight="1" x14ac:dyDescent="0.2">
      <c r="A34" s="25" t="s">
        <v>172</v>
      </c>
      <c r="B34" s="68" t="s">
        <v>173</v>
      </c>
      <c r="C34" s="27" t="s">
        <v>174</v>
      </c>
      <c r="D34" s="28" t="s">
        <v>19</v>
      </c>
      <c r="E34" s="18"/>
      <c r="F34" s="81"/>
      <c r="G34" s="69" t="s">
        <v>21</v>
      </c>
      <c r="H34" s="18"/>
      <c r="I34" s="81"/>
      <c r="J34" s="69" t="s">
        <v>21</v>
      </c>
      <c r="K34" s="18"/>
    </row>
    <row r="35" spans="1:11" ht="15" customHeight="1" x14ac:dyDescent="0.2">
      <c r="A35" s="37"/>
      <c r="B35" s="37"/>
      <c r="C35" s="37"/>
      <c r="D35" s="37"/>
      <c r="G35" s="8"/>
      <c r="J35" s="8"/>
    </row>
    <row r="36" spans="1:11" ht="15" customHeight="1" x14ac:dyDescent="0.25">
      <c r="A36" s="47"/>
      <c r="B36" s="9" t="s">
        <v>175</v>
      </c>
      <c r="C36" s="48"/>
      <c r="D36" s="49"/>
      <c r="E36" s="18"/>
    </row>
    <row r="37" spans="1:11" ht="15.75" customHeight="1" x14ac:dyDescent="0.2">
      <c r="A37" s="12" t="s">
        <v>176</v>
      </c>
      <c r="B37" s="13" t="s">
        <v>177</v>
      </c>
      <c r="C37" s="14" t="s">
        <v>148</v>
      </c>
      <c r="D37" s="15" t="s">
        <v>19</v>
      </c>
      <c r="E37" s="50"/>
      <c r="F37" s="59">
        <v>451.26792524170997</v>
      </c>
      <c r="G37" s="17" t="s">
        <v>21</v>
      </c>
      <c r="H37" s="50"/>
      <c r="I37" s="59">
        <v>447.26792524170997</v>
      </c>
      <c r="J37" s="17" t="s">
        <v>21</v>
      </c>
      <c r="K37" s="18"/>
    </row>
    <row r="38" spans="1:11" ht="15.75" customHeight="1" x14ac:dyDescent="0.2">
      <c r="A38" s="19" t="s">
        <v>178</v>
      </c>
      <c r="B38" s="20" t="s">
        <v>179</v>
      </c>
      <c r="C38" s="21" t="s">
        <v>180</v>
      </c>
      <c r="D38" s="22" t="s">
        <v>34</v>
      </c>
      <c r="E38" s="50"/>
      <c r="F38" s="67">
        <f>((F32+F33-F37)/F23)*100</f>
        <v>1.4709532880514404</v>
      </c>
      <c r="G38" s="24" t="s">
        <v>21</v>
      </c>
      <c r="H38" s="50"/>
      <c r="I38" s="67">
        <f>((I32+I33-I37)/I23)*100</f>
        <v>1.4739378144534288</v>
      </c>
      <c r="J38" s="24" t="s">
        <v>21</v>
      </c>
      <c r="K38" s="18"/>
    </row>
    <row r="39" spans="1:11" ht="15.75" customHeight="1" x14ac:dyDescent="0.2">
      <c r="A39" s="19" t="s">
        <v>181</v>
      </c>
      <c r="B39" s="20" t="s">
        <v>182</v>
      </c>
      <c r="C39" s="21" t="s">
        <v>148</v>
      </c>
      <c r="D39" s="22" t="s">
        <v>19</v>
      </c>
      <c r="E39" s="50"/>
      <c r="F39" s="63">
        <v>2.2904224016449999</v>
      </c>
      <c r="G39" s="24" t="s">
        <v>21</v>
      </c>
      <c r="H39" s="50"/>
      <c r="I39" s="63">
        <v>2.2904224016449999</v>
      </c>
      <c r="J39" s="24" t="s">
        <v>21</v>
      </c>
      <c r="K39" s="18"/>
    </row>
    <row r="40" spans="1:11" ht="15.75" customHeight="1" x14ac:dyDescent="0.2">
      <c r="A40" s="19" t="s">
        <v>183</v>
      </c>
      <c r="B40" s="20" t="s">
        <v>184</v>
      </c>
      <c r="C40" s="21" t="s">
        <v>148</v>
      </c>
      <c r="D40" s="22" t="s">
        <v>34</v>
      </c>
      <c r="E40" s="50"/>
      <c r="F40" s="67">
        <f>F37+F39</f>
        <v>453.55834764335498</v>
      </c>
      <c r="G40" s="24" t="s">
        <v>21</v>
      </c>
      <c r="H40" s="50"/>
      <c r="I40" s="67">
        <f>I37+I39</f>
        <v>449.55834764335498</v>
      </c>
      <c r="J40" s="24" t="s">
        <v>21</v>
      </c>
      <c r="K40" s="18"/>
    </row>
    <row r="41" spans="1:11" ht="15.75" customHeight="1" x14ac:dyDescent="0.2">
      <c r="A41" s="19" t="s">
        <v>185</v>
      </c>
      <c r="B41" s="20" t="s">
        <v>186</v>
      </c>
      <c r="C41" s="21" t="s">
        <v>148</v>
      </c>
      <c r="D41" s="22" t="s">
        <v>19</v>
      </c>
      <c r="E41" s="50"/>
      <c r="F41" s="63">
        <v>456.36881586797</v>
      </c>
      <c r="G41" s="24" t="s">
        <v>21</v>
      </c>
      <c r="H41" s="50"/>
      <c r="I41" s="63">
        <v>454.98658465342999</v>
      </c>
      <c r="J41" s="24" t="s">
        <v>21</v>
      </c>
      <c r="K41" s="18"/>
    </row>
    <row r="42" spans="1:11" ht="15.75" customHeight="1" x14ac:dyDescent="0.2">
      <c r="A42" s="25" t="s">
        <v>187</v>
      </c>
      <c r="B42" s="119" t="s">
        <v>188</v>
      </c>
      <c r="C42" s="27" t="s">
        <v>180</v>
      </c>
      <c r="D42" s="28" t="s">
        <v>19</v>
      </c>
      <c r="E42" s="50"/>
      <c r="F42" s="61">
        <v>0</v>
      </c>
      <c r="G42" s="30" t="s">
        <v>21</v>
      </c>
      <c r="H42" s="50"/>
      <c r="I42" s="61">
        <v>0.30287591231</v>
      </c>
      <c r="J42" s="30" t="s">
        <v>21</v>
      </c>
      <c r="K42" s="18"/>
    </row>
    <row r="43" spans="1:11" ht="15.75" customHeight="1" x14ac:dyDescent="0.2">
      <c r="A43" s="37"/>
      <c r="B43" s="37"/>
      <c r="C43" s="51"/>
      <c r="D43" s="51"/>
      <c r="F43" s="52"/>
      <c r="G43" s="52"/>
      <c r="I43" s="52"/>
      <c r="J43" s="52"/>
    </row>
    <row r="44" spans="1:11" ht="15" customHeight="1" x14ac:dyDescent="0.25">
      <c r="A44" s="47"/>
      <c r="B44" s="9"/>
      <c r="C44" s="48"/>
      <c r="D44" s="49"/>
      <c r="E44" s="18"/>
    </row>
    <row r="45" spans="1:11" ht="15.75" customHeight="1" x14ac:dyDescent="0.2">
      <c r="A45" s="70" t="s">
        <v>189</v>
      </c>
      <c r="B45" s="71" t="s">
        <v>190</v>
      </c>
      <c r="C45" s="72" t="s">
        <v>148</v>
      </c>
      <c r="D45" s="73" t="s">
        <v>19</v>
      </c>
      <c r="E45" s="50"/>
      <c r="F45" s="74">
        <v>13.659000000000001</v>
      </c>
      <c r="G45" s="75" t="s">
        <v>160</v>
      </c>
      <c r="H45" s="80"/>
      <c r="I45" s="74">
        <v>13.659000000000001</v>
      </c>
      <c r="J45" s="75" t="s">
        <v>160</v>
      </c>
      <c r="K45" s="18"/>
    </row>
    <row r="46" spans="1:11" ht="15" customHeight="1" x14ac:dyDescent="0.2">
      <c r="A46" s="37"/>
      <c r="B46" s="37"/>
      <c r="C46" s="51"/>
      <c r="D46" s="51"/>
      <c r="F46" s="52"/>
      <c r="G46" s="52"/>
      <c r="I46" s="52"/>
      <c r="J46" s="52"/>
    </row>
    <row r="47" spans="1:11" ht="15" customHeight="1" x14ac:dyDescent="0.25">
      <c r="A47" s="47"/>
      <c r="B47" s="9" t="s">
        <v>191</v>
      </c>
      <c r="C47" s="48"/>
      <c r="D47" s="49"/>
      <c r="E47" s="18"/>
    </row>
    <row r="48" spans="1:11" ht="37.5" customHeight="1" x14ac:dyDescent="0.2">
      <c r="A48" s="12" t="s">
        <v>192</v>
      </c>
      <c r="B48" s="65" t="s">
        <v>193</v>
      </c>
      <c r="C48" s="14" t="s">
        <v>194</v>
      </c>
      <c r="D48" s="15" t="s">
        <v>19</v>
      </c>
      <c r="E48" s="80"/>
      <c r="F48" s="59">
        <v>356.92337427575501</v>
      </c>
      <c r="G48" s="17" t="s">
        <v>20</v>
      </c>
      <c r="H48" s="50"/>
      <c r="I48" s="59">
        <v>355.13875740437999</v>
      </c>
      <c r="J48" s="17" t="s">
        <v>20</v>
      </c>
      <c r="K48" s="18"/>
    </row>
    <row r="49" spans="1:11" ht="37.5" customHeight="1" x14ac:dyDescent="0.2">
      <c r="A49" s="19" t="s">
        <v>195</v>
      </c>
      <c r="B49" s="76" t="s">
        <v>196</v>
      </c>
      <c r="C49" s="21" t="s">
        <v>194</v>
      </c>
      <c r="D49" s="22" t="s">
        <v>19</v>
      </c>
      <c r="E49" s="80"/>
      <c r="F49" s="63">
        <v>757.39737862990705</v>
      </c>
      <c r="G49" s="24" t="s">
        <v>21</v>
      </c>
      <c r="H49" s="50"/>
      <c r="I49" s="63">
        <v>757.39737862991001</v>
      </c>
      <c r="J49" s="24" t="s">
        <v>21</v>
      </c>
      <c r="K49" s="18"/>
    </row>
    <row r="50" spans="1:11" ht="26.65" customHeight="1" x14ac:dyDescent="0.2">
      <c r="A50" s="19" t="s">
        <v>197</v>
      </c>
      <c r="B50" s="76" t="s">
        <v>198</v>
      </c>
      <c r="C50" s="21" t="s">
        <v>199</v>
      </c>
      <c r="D50" s="22" t="s">
        <v>19</v>
      </c>
      <c r="E50" s="50"/>
      <c r="F50" s="63">
        <v>177.72444281724901</v>
      </c>
      <c r="G50" s="24" t="s">
        <v>21</v>
      </c>
      <c r="H50" s="50"/>
      <c r="I50" s="63">
        <v>176.83582060315999</v>
      </c>
      <c r="J50" s="24" t="s">
        <v>21</v>
      </c>
      <c r="K50" s="18"/>
    </row>
    <row r="51" spans="1:11" ht="26.65" customHeight="1" x14ac:dyDescent="0.2">
      <c r="A51" s="19" t="s">
        <v>200</v>
      </c>
      <c r="B51" s="76" t="s">
        <v>201</v>
      </c>
      <c r="C51" s="21" t="s">
        <v>199</v>
      </c>
      <c r="D51" s="22" t="s">
        <v>19</v>
      </c>
      <c r="E51" s="50"/>
      <c r="F51" s="63">
        <v>178.68184587587999</v>
      </c>
      <c r="G51" s="24" t="s">
        <v>21</v>
      </c>
      <c r="H51" s="50"/>
      <c r="I51" s="63">
        <v>177.46857124008</v>
      </c>
      <c r="J51" s="24" t="s">
        <v>21</v>
      </c>
      <c r="K51" s="18"/>
    </row>
    <row r="52" spans="1:11" ht="34.15" customHeight="1" x14ac:dyDescent="0.2">
      <c r="A52" s="19" t="s">
        <v>202</v>
      </c>
      <c r="B52" s="76" t="s">
        <v>203</v>
      </c>
      <c r="C52" s="21" t="s">
        <v>148</v>
      </c>
      <c r="D52" s="22" t="s">
        <v>19</v>
      </c>
      <c r="E52" s="50"/>
      <c r="F52" s="63">
        <v>9.9834929349999994E-3</v>
      </c>
      <c r="G52" s="24" t="s">
        <v>165</v>
      </c>
      <c r="H52" s="50"/>
      <c r="I52" s="63">
        <v>9.9834929399999998E-3</v>
      </c>
      <c r="J52" s="24" t="s">
        <v>165</v>
      </c>
      <c r="K52" s="18"/>
    </row>
    <row r="53" spans="1:11" ht="35.85" customHeight="1" x14ac:dyDescent="0.2">
      <c r="A53" s="25" t="s">
        <v>204</v>
      </c>
      <c r="B53" s="77" t="s">
        <v>205</v>
      </c>
      <c r="C53" s="27" t="s">
        <v>148</v>
      </c>
      <c r="D53" s="28" t="s">
        <v>19</v>
      </c>
      <c r="E53" s="50"/>
      <c r="F53" s="61">
        <v>15.52489762253</v>
      </c>
      <c r="G53" s="30" t="s">
        <v>165</v>
      </c>
      <c r="H53" s="50"/>
      <c r="I53" s="61">
        <v>15.52489762253</v>
      </c>
      <c r="J53" s="30" t="s">
        <v>165</v>
      </c>
      <c r="K53" s="18"/>
    </row>
    <row r="54" spans="1:11" ht="15" customHeight="1" x14ac:dyDescent="0.2">
      <c r="A54" s="8"/>
      <c r="B54" s="8"/>
      <c r="C54" s="8"/>
      <c r="D54" s="8"/>
      <c r="F54" s="8"/>
      <c r="G54" s="8"/>
      <c r="I54" s="8"/>
      <c r="J54" s="8"/>
    </row>
    <row r="55" spans="1:11" ht="15" customHeight="1" x14ac:dyDescent="0.2"/>
    <row r="56" spans="1:11" ht="15" customHeight="1" x14ac:dyDescent="0.2">
      <c r="A56" s="120"/>
      <c r="B56" s="123"/>
      <c r="C56" s="123"/>
      <c r="D56" s="124"/>
      <c r="E56" s="18"/>
    </row>
    <row r="57" spans="1:11" x14ac:dyDescent="0.2">
      <c r="A57" s="121" t="s">
        <v>127</v>
      </c>
      <c r="B57" s="126"/>
      <c r="C57" s="125" t="s">
        <v>128</v>
      </c>
      <c r="D57" s="128"/>
      <c r="E57" s="18"/>
    </row>
    <row r="58" spans="1:11" ht="15" customHeight="1" x14ac:dyDescent="0.2">
      <c r="A58" s="122"/>
      <c r="E58" s="18"/>
    </row>
    <row r="59" spans="1:11" x14ac:dyDescent="0.2">
      <c r="A59" s="121" t="s">
        <v>129</v>
      </c>
      <c r="C59" s="125" t="s">
        <v>128</v>
      </c>
      <c r="E59" s="18"/>
    </row>
    <row r="60" spans="1:11" ht="15" customHeight="1" x14ac:dyDescent="0.2">
      <c r="A60" s="122"/>
      <c r="E60" s="18"/>
    </row>
    <row r="61" spans="1:11" x14ac:dyDescent="0.2">
      <c r="A61" s="121" t="s">
        <v>206</v>
      </c>
      <c r="B61" s="126"/>
      <c r="C61" s="125" t="s">
        <v>207</v>
      </c>
      <c r="E61" s="18"/>
    </row>
    <row r="62" spans="1:11" ht="15" customHeight="1" x14ac:dyDescent="0.2">
      <c r="A62" s="127"/>
      <c r="E62" s="18"/>
    </row>
    <row r="63" spans="1:11" ht="15" customHeight="1" x14ac:dyDescent="0.2">
      <c r="A63" s="8"/>
      <c r="B63" s="83"/>
      <c r="C63" s="52"/>
      <c r="D63" s="52"/>
    </row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</sheetData>
  <mergeCells count="4">
    <mergeCell ref="A6:B6"/>
    <mergeCell ref="A7:B7"/>
    <mergeCell ref="I9:J10"/>
    <mergeCell ref="F9:G10"/>
  </mergeCells>
  <dataValidations count="1">
    <dataValidation type="list" allowBlank="1" sqref="J45 J18:J20 J14:J15 G45 G14:G15 G20" xr:uid="{00000000-0002-0000-01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6"/>
  <sheetViews>
    <sheetView showRuler="0" workbookViewId="0">
      <selection sqref="A1:XFD1048576"/>
    </sheetView>
  </sheetViews>
  <sheetFormatPr defaultColWidth="13.7109375" defaultRowHeight="12.75" x14ac:dyDescent="0.2"/>
  <cols>
    <col min="1" max="1" width="18.5703125" customWidth="1"/>
    <col min="2" max="2" width="82.5703125" customWidth="1"/>
    <col min="3" max="3" width="18" customWidth="1"/>
    <col min="4" max="4" width="7.42578125" customWidth="1"/>
    <col min="5" max="5" width="1.7109375" customWidth="1"/>
    <col min="6" max="6" width="14.28515625" customWidth="1"/>
    <col min="7" max="7" width="7" customWidth="1"/>
    <col min="8" max="8" width="1.42578125" customWidth="1"/>
    <col min="9" max="9" width="16.42578125" customWidth="1"/>
    <col min="10" max="10" width="6.5703125" customWidth="1"/>
    <col min="11" max="215" width="9.5703125" customWidth="1"/>
  </cols>
  <sheetData>
    <row r="1" spans="1:11" ht="22.5" customHeight="1" x14ac:dyDescent="0.3">
      <c r="A1" s="112" t="s">
        <v>0</v>
      </c>
    </row>
    <row r="2" spans="1:11" ht="22.5" customHeight="1" x14ac:dyDescent="0.3">
      <c r="A2" s="118"/>
    </row>
    <row r="3" spans="1:11" ht="22.5" customHeight="1" x14ac:dyDescent="0.3">
      <c r="A3" s="113" t="s">
        <v>1</v>
      </c>
    </row>
    <row r="4" spans="1:11" ht="17.649999999999999" customHeight="1" x14ac:dyDescent="0.25">
      <c r="A4" s="34"/>
      <c r="B4" s="35"/>
      <c r="C4" s="36"/>
      <c r="D4" s="36"/>
      <c r="E4" s="36"/>
      <c r="F4" s="36"/>
      <c r="G4" s="36"/>
      <c r="H4" s="36"/>
      <c r="I4" s="36"/>
      <c r="J4" s="36"/>
    </row>
    <row r="5" spans="1:11" ht="18.399999999999999" customHeight="1" x14ac:dyDescent="0.2"/>
    <row r="6" spans="1:11" ht="22.5" customHeight="1" x14ac:dyDescent="0.3">
      <c r="A6" s="115" t="s">
        <v>2</v>
      </c>
      <c r="B6" s="88"/>
      <c r="C6" s="18"/>
    </row>
    <row r="7" spans="1:11" ht="23.25" customHeight="1" x14ac:dyDescent="0.3">
      <c r="A7" s="114" t="s">
        <v>208</v>
      </c>
      <c r="B7" s="89"/>
      <c r="C7" s="18"/>
    </row>
    <row r="8" spans="1:11" ht="22.5" customHeight="1" x14ac:dyDescent="0.3">
      <c r="A8" s="90"/>
      <c r="B8" s="37"/>
    </row>
    <row r="9" spans="1:11" ht="17.649999999999999" customHeight="1" x14ac:dyDescent="0.25">
      <c r="A9" s="1" t="s">
        <v>4</v>
      </c>
      <c r="B9" s="2" t="s">
        <v>5</v>
      </c>
      <c r="C9" s="3" t="s">
        <v>6</v>
      </c>
      <c r="D9" s="4" t="s">
        <v>7</v>
      </c>
      <c r="E9" s="38"/>
      <c r="F9" s="155" t="s">
        <v>8</v>
      </c>
      <c r="G9" s="156"/>
      <c r="H9" s="78"/>
      <c r="I9" s="155" t="s">
        <v>9</v>
      </c>
      <c r="J9" s="156"/>
      <c r="K9" s="39"/>
    </row>
    <row r="10" spans="1:11" ht="17.649999999999999" customHeight="1" x14ac:dyDescent="0.25">
      <c r="A10" s="5" t="s">
        <v>10</v>
      </c>
      <c r="B10" s="40"/>
      <c r="C10" s="41"/>
      <c r="D10" s="6" t="s">
        <v>11</v>
      </c>
      <c r="E10" s="38"/>
      <c r="F10" s="157"/>
      <c r="G10" s="158"/>
      <c r="H10" s="79"/>
      <c r="I10" s="157"/>
      <c r="J10" s="158"/>
      <c r="K10" s="39"/>
    </row>
    <row r="11" spans="1:11" ht="18.399999999999999" customHeight="1" x14ac:dyDescent="0.25">
      <c r="A11" s="42"/>
      <c r="B11" s="43"/>
      <c r="C11" s="44"/>
      <c r="D11" s="45"/>
      <c r="E11" s="38"/>
      <c r="F11" s="111" t="s">
        <v>12</v>
      </c>
      <c r="G11" s="57" t="s">
        <v>13</v>
      </c>
      <c r="H11" s="78"/>
      <c r="I11" s="111" t="s">
        <v>14</v>
      </c>
      <c r="J11" s="57" t="s">
        <v>13</v>
      </c>
      <c r="K11" s="18"/>
    </row>
    <row r="12" spans="1:11" ht="17.649999999999999" customHeight="1" x14ac:dyDescent="0.2">
      <c r="A12" s="37"/>
      <c r="B12" s="37"/>
      <c r="C12" s="51"/>
      <c r="D12" s="51"/>
      <c r="F12" s="91"/>
      <c r="G12" s="52"/>
      <c r="I12" s="52"/>
      <c r="J12" s="52"/>
    </row>
    <row r="13" spans="1:11" ht="18.399999999999999" customHeight="1" x14ac:dyDescent="0.25">
      <c r="A13" s="47"/>
      <c r="B13" s="9" t="s">
        <v>209</v>
      </c>
      <c r="C13" s="48"/>
      <c r="D13" s="49"/>
      <c r="E13" s="18"/>
    </row>
    <row r="14" spans="1:11" ht="15.75" customHeight="1" x14ac:dyDescent="0.2">
      <c r="A14" s="12" t="s">
        <v>210</v>
      </c>
      <c r="B14" s="13" t="s">
        <v>134</v>
      </c>
      <c r="C14" s="58" t="s">
        <v>135</v>
      </c>
      <c r="D14" s="15" t="s">
        <v>19</v>
      </c>
      <c r="E14" s="50"/>
      <c r="F14" s="59">
        <v>5207.2</v>
      </c>
      <c r="G14" s="17" t="s">
        <v>20</v>
      </c>
      <c r="H14" s="50"/>
      <c r="I14" s="59">
        <v>5215.5320000000002</v>
      </c>
      <c r="J14" s="17" t="s">
        <v>21</v>
      </c>
      <c r="K14" s="18"/>
    </row>
    <row r="15" spans="1:11" ht="15.75" customHeight="1" x14ac:dyDescent="0.2">
      <c r="A15" s="19" t="s">
        <v>211</v>
      </c>
      <c r="B15" s="20" t="s">
        <v>137</v>
      </c>
      <c r="C15" s="62" t="s">
        <v>135</v>
      </c>
      <c r="D15" s="22" t="s">
        <v>19</v>
      </c>
      <c r="E15" s="50"/>
      <c r="F15" s="63">
        <v>5262.4870000000001</v>
      </c>
      <c r="G15" s="24" t="s">
        <v>20</v>
      </c>
      <c r="H15" s="50"/>
      <c r="I15" s="63">
        <v>5270.8180000000002</v>
      </c>
      <c r="J15" s="24" t="s">
        <v>21</v>
      </c>
      <c r="K15" s="18"/>
    </row>
    <row r="16" spans="1:11" ht="15.75" customHeight="1" x14ac:dyDescent="0.2">
      <c r="A16" s="25" t="s">
        <v>212</v>
      </c>
      <c r="B16" s="26" t="s">
        <v>213</v>
      </c>
      <c r="C16" s="60" t="s">
        <v>135</v>
      </c>
      <c r="D16" s="28" t="s">
        <v>19</v>
      </c>
      <c r="E16" s="50"/>
      <c r="F16" s="61">
        <v>5027.2520000000004</v>
      </c>
      <c r="G16" s="30" t="s">
        <v>20</v>
      </c>
      <c r="H16" s="50"/>
      <c r="I16" s="61">
        <v>5034.3559999999998</v>
      </c>
      <c r="J16" s="30" t="s">
        <v>21</v>
      </c>
      <c r="K16" s="18"/>
    </row>
    <row r="17" spans="1:11" ht="15.75" customHeight="1" x14ac:dyDescent="0.2">
      <c r="A17" s="8"/>
      <c r="B17" s="8"/>
      <c r="C17" s="8"/>
      <c r="D17" s="8"/>
      <c r="F17" s="8"/>
      <c r="G17" s="8"/>
      <c r="I17" s="8"/>
      <c r="J17" s="8"/>
    </row>
    <row r="18" spans="1:11" ht="15.75" customHeight="1" x14ac:dyDescent="0.2">
      <c r="F18" s="11"/>
    </row>
    <row r="19" spans="1:11" ht="15" customHeight="1" x14ac:dyDescent="0.25">
      <c r="A19" s="47"/>
      <c r="B19" s="9" t="s">
        <v>214</v>
      </c>
      <c r="C19" s="48"/>
      <c r="D19" s="49"/>
      <c r="E19" s="18"/>
      <c r="F19" s="10"/>
    </row>
    <row r="20" spans="1:11" ht="15.75" customHeight="1" x14ac:dyDescent="0.2">
      <c r="A20" s="12" t="s">
        <v>215</v>
      </c>
      <c r="B20" s="13" t="s">
        <v>216</v>
      </c>
      <c r="C20" s="14" t="s">
        <v>217</v>
      </c>
      <c r="D20" s="15" t="s">
        <v>19</v>
      </c>
      <c r="E20" s="50"/>
      <c r="F20" s="59">
        <v>868.83500000000004</v>
      </c>
      <c r="G20" s="17" t="s">
        <v>21</v>
      </c>
      <c r="H20" s="50"/>
      <c r="I20" s="59">
        <v>870.06299999999999</v>
      </c>
      <c r="J20" s="17" t="s">
        <v>21</v>
      </c>
      <c r="K20" s="18"/>
    </row>
    <row r="21" spans="1:11" ht="15.75" customHeight="1" x14ac:dyDescent="0.2">
      <c r="A21" s="19" t="s">
        <v>218</v>
      </c>
      <c r="B21" s="20" t="s">
        <v>219</v>
      </c>
      <c r="C21" s="21" t="s">
        <v>217</v>
      </c>
      <c r="D21" s="22" t="s">
        <v>19</v>
      </c>
      <c r="E21" s="50"/>
      <c r="F21" s="63">
        <v>1.2999999999999999E-2</v>
      </c>
      <c r="G21" s="24" t="s">
        <v>20</v>
      </c>
      <c r="H21" s="50"/>
      <c r="I21" s="63">
        <v>1.2999999999999999E-2</v>
      </c>
      <c r="J21" s="24" t="s">
        <v>21</v>
      </c>
      <c r="K21" s="18"/>
    </row>
    <row r="22" spans="1:11" ht="15.75" customHeight="1" x14ac:dyDescent="0.2">
      <c r="A22" s="19" t="s">
        <v>220</v>
      </c>
      <c r="B22" s="20" t="s">
        <v>221</v>
      </c>
      <c r="C22" s="21" t="s">
        <v>217</v>
      </c>
      <c r="D22" s="22" t="s">
        <v>19</v>
      </c>
      <c r="E22" s="50"/>
      <c r="F22" s="63">
        <v>13.234999999999999</v>
      </c>
      <c r="G22" s="24" t="s">
        <v>21</v>
      </c>
      <c r="H22" s="50"/>
      <c r="I22" s="63">
        <v>13.260999999999999</v>
      </c>
      <c r="J22" s="24" t="s">
        <v>21</v>
      </c>
      <c r="K22" s="18"/>
    </row>
    <row r="23" spans="1:11" ht="15.75" customHeight="1" x14ac:dyDescent="0.2">
      <c r="A23" s="19" t="s">
        <v>222</v>
      </c>
      <c r="B23" s="20" t="s">
        <v>223</v>
      </c>
      <c r="C23" s="21" t="s">
        <v>148</v>
      </c>
      <c r="D23" s="22" t="s">
        <v>19</v>
      </c>
      <c r="E23" s="50"/>
      <c r="F23" s="63">
        <v>134.88200000000001</v>
      </c>
      <c r="G23" s="24" t="s">
        <v>21</v>
      </c>
      <c r="H23" s="50"/>
      <c r="I23" s="63">
        <v>135.15199999999999</v>
      </c>
      <c r="J23" s="24" t="s">
        <v>21</v>
      </c>
      <c r="K23" s="18"/>
    </row>
    <row r="24" spans="1:11" ht="15.75" customHeight="1" x14ac:dyDescent="0.2">
      <c r="A24" s="19" t="s">
        <v>224</v>
      </c>
      <c r="B24" s="20" t="s">
        <v>225</v>
      </c>
      <c r="C24" s="21" t="s">
        <v>148</v>
      </c>
      <c r="D24" s="22" t="s">
        <v>19</v>
      </c>
      <c r="E24" s="50"/>
      <c r="F24" s="63">
        <v>57.719000000000001</v>
      </c>
      <c r="G24" s="24" t="s">
        <v>20</v>
      </c>
      <c r="H24" s="50"/>
      <c r="I24" s="63">
        <v>57.963000000000001</v>
      </c>
      <c r="J24" s="24" t="s">
        <v>100</v>
      </c>
      <c r="K24" s="18"/>
    </row>
    <row r="25" spans="1:11" ht="15.75" customHeight="1" x14ac:dyDescent="0.2">
      <c r="A25" s="19" t="s">
        <v>226</v>
      </c>
      <c r="B25" s="20" t="s">
        <v>227</v>
      </c>
      <c r="C25" s="21" t="s">
        <v>148</v>
      </c>
      <c r="D25" s="22" t="s">
        <v>34</v>
      </c>
      <c r="E25" s="50"/>
      <c r="F25" s="67">
        <f>SUM(F20:F24)</f>
        <v>1074.6840000000002</v>
      </c>
      <c r="G25" s="24" t="s">
        <v>21</v>
      </c>
      <c r="H25" s="50"/>
      <c r="I25" s="67">
        <f>SUM(I20:I24)</f>
        <v>1076.452</v>
      </c>
      <c r="J25" s="24" t="s">
        <v>21</v>
      </c>
      <c r="K25" s="18"/>
    </row>
    <row r="26" spans="1:11" ht="15.75" customHeight="1" x14ac:dyDescent="0.2">
      <c r="A26" s="25" t="s">
        <v>228</v>
      </c>
      <c r="B26" s="26" t="s">
        <v>229</v>
      </c>
      <c r="C26" s="27" t="s">
        <v>230</v>
      </c>
      <c r="D26" s="28" t="s">
        <v>19</v>
      </c>
      <c r="E26" s="50"/>
      <c r="F26" s="84">
        <v>9.8610000000000007</v>
      </c>
      <c r="G26" s="30" t="s">
        <v>21</v>
      </c>
      <c r="H26" s="50"/>
      <c r="I26" s="84">
        <v>9.8610000000000007</v>
      </c>
      <c r="J26" s="85" t="s">
        <v>21</v>
      </c>
      <c r="K26" s="18"/>
    </row>
    <row r="27" spans="1:11" ht="15.75" customHeight="1" x14ac:dyDescent="0.25">
      <c r="A27" s="92"/>
      <c r="B27" s="37"/>
      <c r="C27" s="93"/>
      <c r="D27" s="93"/>
      <c r="F27" s="86"/>
      <c r="G27" s="86"/>
      <c r="I27" s="86"/>
      <c r="J27" s="86"/>
    </row>
    <row r="28" spans="1:11" ht="15" customHeight="1" x14ac:dyDescent="0.25">
      <c r="A28" s="94"/>
      <c r="B28" s="9" t="s">
        <v>231</v>
      </c>
      <c r="C28" s="95"/>
      <c r="D28" s="96"/>
      <c r="E28" s="39"/>
      <c r="F28" s="87"/>
    </row>
    <row r="29" spans="1:11" ht="15.75" customHeight="1" x14ac:dyDescent="0.2">
      <c r="A29" s="12" t="s">
        <v>232</v>
      </c>
      <c r="B29" s="13" t="s">
        <v>233</v>
      </c>
      <c r="C29" s="14" t="s">
        <v>99</v>
      </c>
      <c r="D29" s="15" t="s">
        <v>19</v>
      </c>
      <c r="E29" s="50"/>
      <c r="F29" s="59">
        <v>108358.39200000001</v>
      </c>
      <c r="G29" s="17" t="s">
        <v>21</v>
      </c>
      <c r="H29" s="50"/>
      <c r="I29" s="59">
        <v>108511.51300000001</v>
      </c>
      <c r="J29" s="17" t="s">
        <v>21</v>
      </c>
      <c r="K29" s="18"/>
    </row>
    <row r="30" spans="1:11" ht="15.75" customHeight="1" x14ac:dyDescent="0.2">
      <c r="A30" s="19" t="s">
        <v>234</v>
      </c>
      <c r="B30" s="20" t="s">
        <v>235</v>
      </c>
      <c r="C30" s="21" t="s">
        <v>99</v>
      </c>
      <c r="D30" s="22" t="s">
        <v>19</v>
      </c>
      <c r="E30" s="50"/>
      <c r="F30" s="63">
        <v>2.76</v>
      </c>
      <c r="G30" s="24" t="s">
        <v>100</v>
      </c>
      <c r="H30" s="50"/>
      <c r="I30" s="63">
        <v>2.76</v>
      </c>
      <c r="J30" s="24" t="s">
        <v>100</v>
      </c>
      <c r="K30" s="18"/>
    </row>
    <row r="31" spans="1:11" ht="15.75" customHeight="1" x14ac:dyDescent="0.2">
      <c r="A31" s="19" t="s">
        <v>236</v>
      </c>
      <c r="B31" s="20" t="s">
        <v>237</v>
      </c>
      <c r="C31" s="21" t="s">
        <v>99</v>
      </c>
      <c r="D31" s="22" t="s">
        <v>19</v>
      </c>
      <c r="E31" s="50"/>
      <c r="F31" s="63">
        <v>1415.9659999999999</v>
      </c>
      <c r="G31" s="24" t="s">
        <v>100</v>
      </c>
      <c r="H31" s="50"/>
      <c r="I31" s="63">
        <v>1418.7760000000001</v>
      </c>
      <c r="J31" s="24" t="s">
        <v>100</v>
      </c>
      <c r="K31" s="18"/>
    </row>
    <row r="32" spans="1:11" ht="15.75" customHeight="1" x14ac:dyDescent="0.2">
      <c r="A32" s="19" t="s">
        <v>238</v>
      </c>
      <c r="B32" s="20" t="s">
        <v>239</v>
      </c>
      <c r="C32" s="21" t="s">
        <v>99</v>
      </c>
      <c r="D32" s="22" t="s">
        <v>19</v>
      </c>
      <c r="E32" s="50"/>
      <c r="F32" s="63">
        <v>14562.118</v>
      </c>
      <c r="G32" s="24" t="s">
        <v>21</v>
      </c>
      <c r="H32" s="50"/>
      <c r="I32" s="63">
        <v>14591.227000000001</v>
      </c>
      <c r="J32" s="24" t="s">
        <v>21</v>
      </c>
      <c r="K32" s="18"/>
    </row>
    <row r="33" spans="1:11" ht="15.75" customHeight="1" x14ac:dyDescent="0.2">
      <c r="A33" s="19" t="s">
        <v>240</v>
      </c>
      <c r="B33" s="20" t="s">
        <v>241</v>
      </c>
      <c r="C33" s="21" t="s">
        <v>99</v>
      </c>
      <c r="D33" s="22" t="s">
        <v>19</v>
      </c>
      <c r="E33" s="50"/>
      <c r="F33" s="63">
        <v>11688</v>
      </c>
      <c r="G33" s="24" t="s">
        <v>20</v>
      </c>
      <c r="H33" s="50"/>
      <c r="I33" s="63">
        <v>11698</v>
      </c>
      <c r="J33" s="24" t="s">
        <v>100</v>
      </c>
      <c r="K33" s="18"/>
    </row>
    <row r="34" spans="1:11" ht="15.75" customHeight="1" x14ac:dyDescent="0.2">
      <c r="A34" s="19" t="s">
        <v>242</v>
      </c>
      <c r="B34" s="20" t="s">
        <v>243</v>
      </c>
      <c r="C34" s="21" t="s">
        <v>99</v>
      </c>
      <c r="D34" s="22" t="s">
        <v>34</v>
      </c>
      <c r="E34" s="50"/>
      <c r="F34" s="67">
        <f>SUM(F29:F33)</f>
        <v>136027.236</v>
      </c>
      <c r="G34" s="24" t="s">
        <v>21</v>
      </c>
      <c r="H34" s="50"/>
      <c r="I34" s="67">
        <f>SUM(I29:I33)</f>
        <v>136222.27600000001</v>
      </c>
      <c r="J34" s="24" t="s">
        <v>21</v>
      </c>
      <c r="K34" s="18"/>
    </row>
    <row r="35" spans="1:11" ht="15.75" customHeight="1" x14ac:dyDescent="0.2">
      <c r="A35" s="19" t="s">
        <v>244</v>
      </c>
      <c r="B35" s="20" t="s">
        <v>245</v>
      </c>
      <c r="C35" s="21" t="s">
        <v>99</v>
      </c>
      <c r="D35" s="22" t="s">
        <v>19</v>
      </c>
      <c r="E35" s="50"/>
      <c r="F35" s="63">
        <v>35.042999999999999</v>
      </c>
      <c r="G35" s="24" t="s">
        <v>21</v>
      </c>
      <c r="H35" s="50"/>
      <c r="I35" s="63">
        <v>35.042999999999999</v>
      </c>
      <c r="J35" s="24" t="s">
        <v>21</v>
      </c>
      <c r="K35" s="18"/>
    </row>
    <row r="36" spans="1:11" ht="15.75" customHeight="1" x14ac:dyDescent="0.2">
      <c r="A36" s="19" t="s">
        <v>246</v>
      </c>
      <c r="B36" s="20" t="s">
        <v>247</v>
      </c>
      <c r="C36" s="21" t="s">
        <v>99</v>
      </c>
      <c r="D36" s="22" t="s">
        <v>19</v>
      </c>
      <c r="E36" s="50"/>
      <c r="F36" s="63">
        <v>29.48</v>
      </c>
      <c r="G36" s="24" t="s">
        <v>21</v>
      </c>
      <c r="H36" s="50"/>
      <c r="I36" s="63">
        <v>29.48</v>
      </c>
      <c r="J36" s="24" t="s">
        <v>21</v>
      </c>
      <c r="K36" s="18"/>
    </row>
    <row r="37" spans="1:11" ht="15.75" customHeight="1" x14ac:dyDescent="0.2">
      <c r="A37" s="19" t="s">
        <v>248</v>
      </c>
      <c r="B37" s="20" t="s">
        <v>249</v>
      </c>
      <c r="C37" s="21" t="s">
        <v>99</v>
      </c>
      <c r="D37" s="22" t="s">
        <v>19</v>
      </c>
      <c r="E37" s="50"/>
      <c r="F37" s="63">
        <v>91.531999999999996</v>
      </c>
      <c r="G37" s="24" t="s">
        <v>21</v>
      </c>
      <c r="H37" s="50"/>
      <c r="I37" s="63">
        <v>91.531999999999996</v>
      </c>
      <c r="J37" s="24" t="s">
        <v>21</v>
      </c>
      <c r="K37" s="18"/>
    </row>
    <row r="38" spans="1:11" ht="15.75" customHeight="1" x14ac:dyDescent="0.2">
      <c r="A38" s="19" t="s">
        <v>250</v>
      </c>
      <c r="B38" s="20" t="s">
        <v>251</v>
      </c>
      <c r="C38" s="21" t="s">
        <v>99</v>
      </c>
      <c r="D38" s="22" t="s">
        <v>34</v>
      </c>
      <c r="E38" s="50"/>
      <c r="F38" s="67">
        <f>SUM(F34:F37)</f>
        <v>136183.29100000003</v>
      </c>
      <c r="G38" s="24" t="s">
        <v>21</v>
      </c>
      <c r="H38" s="50"/>
      <c r="I38" s="67">
        <f>SUM(I34:I37)</f>
        <v>136378.33100000003</v>
      </c>
      <c r="J38" s="24" t="s">
        <v>21</v>
      </c>
      <c r="K38" s="18"/>
    </row>
    <row r="39" spans="1:11" ht="15.75" customHeight="1" x14ac:dyDescent="0.2">
      <c r="A39" s="19" t="s">
        <v>252</v>
      </c>
      <c r="B39" s="20" t="s">
        <v>253</v>
      </c>
      <c r="C39" s="21" t="s">
        <v>254</v>
      </c>
      <c r="D39" s="22" t="s">
        <v>19</v>
      </c>
      <c r="E39" s="50"/>
      <c r="F39" s="63">
        <v>350</v>
      </c>
      <c r="G39" s="24" t="s">
        <v>126</v>
      </c>
      <c r="H39" s="50"/>
      <c r="I39" s="63">
        <v>350</v>
      </c>
      <c r="J39" s="24" t="s">
        <v>126</v>
      </c>
      <c r="K39" s="18"/>
    </row>
    <row r="40" spans="1:11" ht="15.75" customHeight="1" x14ac:dyDescent="0.2">
      <c r="A40" s="19" t="s">
        <v>255</v>
      </c>
      <c r="B40" s="20" t="s">
        <v>256</v>
      </c>
      <c r="C40" s="21" t="s">
        <v>254</v>
      </c>
      <c r="D40" s="22" t="s">
        <v>19</v>
      </c>
      <c r="E40" s="50"/>
      <c r="F40" s="63">
        <v>250</v>
      </c>
      <c r="G40" s="24" t="s">
        <v>126</v>
      </c>
      <c r="H40" s="50"/>
      <c r="I40" s="63">
        <v>250</v>
      </c>
      <c r="J40" s="24" t="s">
        <v>126</v>
      </c>
      <c r="K40" s="18"/>
    </row>
    <row r="41" spans="1:11" ht="15.75" customHeight="1" x14ac:dyDescent="0.2">
      <c r="A41" s="19" t="s">
        <v>257</v>
      </c>
      <c r="B41" s="20" t="s">
        <v>258</v>
      </c>
      <c r="C41" s="62" t="s">
        <v>135</v>
      </c>
      <c r="D41" s="22" t="s">
        <v>19</v>
      </c>
      <c r="E41" s="80"/>
      <c r="F41" s="63">
        <v>6329.7470000000003</v>
      </c>
      <c r="G41" s="24" t="s">
        <v>21</v>
      </c>
      <c r="H41" s="80"/>
      <c r="I41" s="63">
        <v>6338.692</v>
      </c>
      <c r="J41" s="24" t="s">
        <v>21</v>
      </c>
      <c r="K41" s="18"/>
    </row>
    <row r="42" spans="1:11" ht="15.75" customHeight="1" x14ac:dyDescent="0.2">
      <c r="A42" s="19" t="s">
        <v>259</v>
      </c>
      <c r="B42" s="20" t="s">
        <v>260</v>
      </c>
      <c r="C42" s="62" t="s">
        <v>135</v>
      </c>
      <c r="D42" s="22" t="s">
        <v>19</v>
      </c>
      <c r="E42" s="50"/>
      <c r="F42" s="63">
        <v>6271.2190000000001</v>
      </c>
      <c r="G42" s="24" t="s">
        <v>21</v>
      </c>
      <c r="H42" s="50"/>
      <c r="I42" s="63">
        <v>6280.0810000000001</v>
      </c>
      <c r="J42" s="24" t="s">
        <v>21</v>
      </c>
      <c r="K42" s="18"/>
    </row>
    <row r="43" spans="1:11" ht="15.75" customHeight="1" x14ac:dyDescent="0.2">
      <c r="A43" s="25" t="s">
        <v>261</v>
      </c>
      <c r="B43" s="26" t="s">
        <v>262</v>
      </c>
      <c r="C43" s="27" t="s">
        <v>99</v>
      </c>
      <c r="D43" s="28" t="s">
        <v>19</v>
      </c>
      <c r="E43" s="50"/>
      <c r="F43" s="61">
        <v>53483.177000000003</v>
      </c>
      <c r="G43" s="30" t="s">
        <v>21</v>
      </c>
      <c r="H43" s="50"/>
      <c r="I43" s="61">
        <v>53558.754000000001</v>
      </c>
      <c r="J43" s="30" t="s">
        <v>21</v>
      </c>
      <c r="K43" s="18"/>
    </row>
    <row r="44" spans="1:11" ht="15.75" customHeight="1" x14ac:dyDescent="0.2">
      <c r="A44" s="37"/>
      <c r="B44" s="37"/>
      <c r="C44" s="37"/>
      <c r="D44" s="37"/>
      <c r="F44" s="8"/>
      <c r="G44" s="8"/>
      <c r="I44" s="8"/>
      <c r="J44" s="8"/>
    </row>
    <row r="45" spans="1:11" ht="15" customHeight="1" x14ac:dyDescent="0.25">
      <c r="A45" s="47"/>
      <c r="B45" s="9" t="s">
        <v>263</v>
      </c>
      <c r="C45" s="97"/>
      <c r="D45" s="98"/>
      <c r="E45" s="99"/>
      <c r="F45" s="10"/>
    </row>
    <row r="46" spans="1:11" ht="15.75" customHeight="1" x14ac:dyDescent="0.2">
      <c r="A46" s="12" t="s">
        <v>264</v>
      </c>
      <c r="B46" s="13" t="s">
        <v>265</v>
      </c>
      <c r="C46" s="14" t="s">
        <v>266</v>
      </c>
      <c r="D46" s="15" t="s">
        <v>19</v>
      </c>
      <c r="E46" s="80"/>
      <c r="F46" s="59">
        <v>121.91</v>
      </c>
      <c r="G46" s="17" t="s">
        <v>100</v>
      </c>
      <c r="H46" s="80"/>
      <c r="I46" s="59">
        <v>122</v>
      </c>
      <c r="J46" s="17" t="s">
        <v>100</v>
      </c>
      <c r="K46" s="18"/>
    </row>
    <row r="47" spans="1:11" ht="15.75" customHeight="1" x14ac:dyDescent="0.2">
      <c r="A47" s="19" t="s">
        <v>267</v>
      </c>
      <c r="B47" s="20" t="s">
        <v>268</v>
      </c>
      <c r="C47" s="21" t="s">
        <v>266</v>
      </c>
      <c r="D47" s="22" t="s">
        <v>19</v>
      </c>
      <c r="E47" s="80"/>
      <c r="F47" s="63">
        <v>91.47</v>
      </c>
      <c r="G47" s="24" t="s">
        <v>100</v>
      </c>
      <c r="H47" s="80"/>
      <c r="I47" s="63">
        <v>92</v>
      </c>
      <c r="J47" s="24" t="s">
        <v>100</v>
      </c>
      <c r="K47" s="18"/>
    </row>
    <row r="48" spans="1:11" ht="15.75" customHeight="1" x14ac:dyDescent="0.2">
      <c r="A48" s="25" t="s">
        <v>269</v>
      </c>
      <c r="B48" s="26" t="s">
        <v>270</v>
      </c>
      <c r="C48" s="27" t="s">
        <v>180</v>
      </c>
      <c r="D48" s="28" t="s">
        <v>19</v>
      </c>
      <c r="E48" s="80"/>
      <c r="F48" s="61">
        <v>0</v>
      </c>
      <c r="G48" s="30" t="s">
        <v>126</v>
      </c>
      <c r="H48" s="80"/>
      <c r="I48" s="61">
        <v>0</v>
      </c>
      <c r="J48" s="30" t="s">
        <v>126</v>
      </c>
      <c r="K48" s="18"/>
    </row>
    <row r="49" spans="1:10" ht="14.1" customHeight="1" x14ac:dyDescent="0.2">
      <c r="A49" s="8"/>
      <c r="B49" s="8"/>
      <c r="C49" s="8"/>
      <c r="D49" s="8"/>
      <c r="F49" s="8"/>
      <c r="G49" s="8"/>
      <c r="I49" s="8"/>
      <c r="J49" s="8"/>
    </row>
    <row r="50" spans="1:10" ht="15" customHeight="1" x14ac:dyDescent="0.2"/>
    <row r="51" spans="1:10" ht="14.1" customHeight="1" x14ac:dyDescent="0.2">
      <c r="A51" s="120"/>
      <c r="B51" s="8"/>
      <c r="C51" s="8"/>
      <c r="D51" s="81"/>
      <c r="E51" s="18"/>
    </row>
    <row r="52" spans="1:10" ht="15.75" customHeight="1" x14ac:dyDescent="0.2">
      <c r="A52" s="121" t="s">
        <v>127</v>
      </c>
      <c r="C52" s="32" t="s">
        <v>128</v>
      </c>
      <c r="E52" s="18"/>
    </row>
    <row r="53" spans="1:10" ht="14.1" customHeight="1" x14ac:dyDescent="0.2">
      <c r="A53" s="122"/>
      <c r="E53" s="18"/>
    </row>
    <row r="54" spans="1:10" ht="14.1" customHeight="1" x14ac:dyDescent="0.2">
      <c r="A54" s="121" t="s">
        <v>129</v>
      </c>
      <c r="C54" s="32" t="s">
        <v>128</v>
      </c>
      <c r="E54" s="18"/>
    </row>
    <row r="55" spans="1:10" ht="14.1" customHeight="1" x14ac:dyDescent="0.2">
      <c r="A55" s="122"/>
      <c r="E55" s="18"/>
    </row>
    <row r="56" spans="1:10" ht="14.1" customHeight="1" x14ac:dyDescent="0.2">
      <c r="A56" s="121" t="s">
        <v>206</v>
      </c>
      <c r="B56" s="11"/>
      <c r="C56" s="32" t="s">
        <v>271</v>
      </c>
      <c r="E56" s="18"/>
    </row>
    <row r="57" spans="1:10" ht="15" customHeight="1" x14ac:dyDescent="0.2">
      <c r="A57" s="82"/>
      <c r="E57" s="18"/>
    </row>
    <row r="58" spans="1:10" ht="14.1" customHeight="1" x14ac:dyDescent="0.2">
      <c r="A58" s="8"/>
      <c r="B58" s="8"/>
      <c r="C58" s="52"/>
      <c r="D58" s="52"/>
    </row>
    <row r="59" spans="1:10" ht="14.1" customHeight="1" x14ac:dyDescent="0.2"/>
    <row r="60" spans="1:10" ht="14.1" customHeight="1" x14ac:dyDescent="0.2"/>
    <row r="61" spans="1:10" ht="14.1" customHeight="1" x14ac:dyDescent="0.2"/>
    <row r="62" spans="1:10" ht="14.1" customHeight="1" x14ac:dyDescent="0.2"/>
    <row r="63" spans="1:10" ht="14.1" customHeight="1" x14ac:dyDescent="0.2"/>
    <row r="64" spans="1:10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4.1" customHeight="1" x14ac:dyDescent="0.2"/>
  </sheetData>
  <mergeCells count="2">
    <mergeCell ref="I9:J10"/>
    <mergeCell ref="F9:G10"/>
  </mergeCells>
  <dataValidations count="1">
    <dataValidation type="list" allowBlank="1" sqref="J14:J16 J20:J26 J29:J43 J46:J48 G14:G16 G46:G48 G20:G26 G29:G43" xr:uid="{00000000-0002-0000-02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5"/>
  <sheetViews>
    <sheetView showRuler="0" workbookViewId="0">
      <selection sqref="A1:XFD1048576"/>
    </sheetView>
  </sheetViews>
  <sheetFormatPr defaultColWidth="13.7109375" defaultRowHeight="12.75" x14ac:dyDescent="0.2"/>
  <cols>
    <col min="1" max="1" width="24.42578125" customWidth="1"/>
    <col min="2" max="2" width="33.7109375" customWidth="1"/>
    <col min="3" max="3" width="15.5703125" customWidth="1"/>
    <col min="4" max="5" width="9.28515625" customWidth="1"/>
    <col min="6" max="6" width="13" customWidth="1"/>
    <col min="7" max="7" width="7.5703125" customWidth="1"/>
    <col min="8" max="8" width="2" customWidth="1"/>
    <col min="9" max="9" width="13" customWidth="1"/>
    <col min="10" max="10" width="7.7109375" customWidth="1"/>
    <col min="11" max="194" width="9.28515625" customWidth="1"/>
  </cols>
  <sheetData>
    <row r="1" spans="1:11" ht="22.5" customHeight="1" x14ac:dyDescent="0.3">
      <c r="A1" s="112" t="s">
        <v>0</v>
      </c>
    </row>
    <row r="2" spans="1:11" ht="22.5" customHeight="1" x14ac:dyDescent="0.3">
      <c r="A2" s="118"/>
    </row>
    <row r="3" spans="1:11" ht="22.5" customHeight="1" x14ac:dyDescent="0.3">
      <c r="A3" s="113" t="s">
        <v>1</v>
      </c>
    </row>
    <row r="4" spans="1:11" ht="17.649999999999999" customHeight="1" x14ac:dyDescent="0.25">
      <c r="A4" s="34"/>
      <c r="B4" s="35"/>
      <c r="C4" s="36"/>
      <c r="D4" s="36"/>
      <c r="E4" s="36"/>
      <c r="F4" s="36"/>
      <c r="G4" s="36"/>
      <c r="H4" s="36"/>
      <c r="I4" s="36"/>
      <c r="J4" s="36"/>
      <c r="K4" s="36"/>
    </row>
    <row r="5" spans="1:11" ht="18.399999999999999" customHeight="1" x14ac:dyDescent="0.2"/>
    <row r="6" spans="1:11" ht="22.5" customHeight="1" x14ac:dyDescent="0.3">
      <c r="A6" s="115" t="s">
        <v>2</v>
      </c>
      <c r="B6" s="108"/>
      <c r="C6" s="108"/>
      <c r="D6" s="88"/>
      <c r="E6" s="18"/>
    </row>
    <row r="7" spans="1:11" ht="23.25" customHeight="1" x14ac:dyDescent="0.3">
      <c r="A7" s="114" t="s">
        <v>272</v>
      </c>
      <c r="B7" s="109"/>
      <c r="C7" s="109"/>
      <c r="D7" s="89"/>
      <c r="E7" s="18"/>
    </row>
    <row r="8" spans="1:11" ht="22.5" customHeight="1" x14ac:dyDescent="0.3">
      <c r="A8" s="90"/>
      <c r="B8" s="37"/>
      <c r="C8" s="37"/>
      <c r="D8" s="37"/>
    </row>
    <row r="9" spans="1:11" ht="17.649999999999999" customHeight="1" x14ac:dyDescent="0.25">
      <c r="A9" s="1" t="s">
        <v>4</v>
      </c>
      <c r="B9" s="2" t="s">
        <v>5</v>
      </c>
      <c r="C9" s="3" t="s">
        <v>6</v>
      </c>
      <c r="D9" s="4" t="s">
        <v>7</v>
      </c>
      <c r="E9" s="38"/>
      <c r="F9" s="159" t="s">
        <v>273</v>
      </c>
      <c r="G9" s="160"/>
      <c r="H9" s="110"/>
      <c r="I9" s="159" t="s">
        <v>274</v>
      </c>
      <c r="J9" s="160"/>
      <c r="K9" s="39"/>
    </row>
    <row r="10" spans="1:11" ht="17.649999999999999" customHeight="1" x14ac:dyDescent="0.25">
      <c r="A10" s="5" t="s">
        <v>10</v>
      </c>
      <c r="B10" s="40"/>
      <c r="C10" s="41"/>
      <c r="D10" s="6" t="s">
        <v>11</v>
      </c>
      <c r="E10" s="38"/>
      <c r="F10" s="161"/>
      <c r="G10" s="162"/>
      <c r="H10" s="110"/>
      <c r="I10" s="161"/>
      <c r="J10" s="162"/>
      <c r="K10" s="39"/>
    </row>
    <row r="11" spans="1:11" ht="85.9" customHeight="1" x14ac:dyDescent="0.25">
      <c r="A11" s="42"/>
      <c r="B11" s="43"/>
      <c r="C11" s="44"/>
      <c r="D11" s="45"/>
      <c r="E11" s="38"/>
      <c r="F11" s="100" t="s">
        <v>275</v>
      </c>
      <c r="G11" s="101" t="s">
        <v>13</v>
      </c>
      <c r="H11" s="50"/>
      <c r="I11" s="100" t="s">
        <v>276</v>
      </c>
      <c r="J11" s="101" t="s">
        <v>13</v>
      </c>
      <c r="K11" s="18"/>
    </row>
    <row r="12" spans="1:11" ht="15" customHeight="1" x14ac:dyDescent="0.2">
      <c r="A12" s="37"/>
      <c r="B12" s="37"/>
      <c r="C12" s="37"/>
      <c r="D12" s="37"/>
      <c r="F12" s="52"/>
      <c r="G12" s="52"/>
      <c r="I12" s="52"/>
      <c r="J12" s="52"/>
    </row>
    <row r="13" spans="1:11" ht="15" customHeight="1" x14ac:dyDescent="0.2">
      <c r="A13" s="47"/>
      <c r="B13" s="102" t="s">
        <v>277</v>
      </c>
      <c r="C13" s="48"/>
      <c r="D13" s="49"/>
      <c r="E13" s="18"/>
    </row>
    <row r="14" spans="1:11" ht="15.75" customHeight="1" x14ac:dyDescent="0.2">
      <c r="A14" s="12" t="s">
        <v>278</v>
      </c>
      <c r="B14" s="13" t="s">
        <v>279</v>
      </c>
      <c r="C14" s="14" t="s">
        <v>18</v>
      </c>
      <c r="D14" s="15" t="s">
        <v>19</v>
      </c>
      <c r="E14" s="50"/>
      <c r="F14" s="16">
        <v>228873.52</v>
      </c>
      <c r="G14" s="17" t="s">
        <v>20</v>
      </c>
      <c r="H14" s="50"/>
      <c r="I14" s="103">
        <v>228279.62</v>
      </c>
      <c r="J14" s="104" t="s">
        <v>20</v>
      </c>
      <c r="K14" s="18"/>
    </row>
    <row r="15" spans="1:11" ht="15.75" customHeight="1" x14ac:dyDescent="0.2">
      <c r="A15" s="19" t="s">
        <v>280</v>
      </c>
      <c r="B15" s="20" t="s">
        <v>281</v>
      </c>
      <c r="C15" s="21" t="s">
        <v>18</v>
      </c>
      <c r="D15" s="22" t="s">
        <v>19</v>
      </c>
      <c r="E15" s="50"/>
      <c r="F15" s="105">
        <v>242997.29</v>
      </c>
      <c r="G15" s="106" t="s">
        <v>20</v>
      </c>
      <c r="H15" s="50"/>
      <c r="I15" s="105">
        <v>211828.54</v>
      </c>
      <c r="J15" s="106" t="s">
        <v>20</v>
      </c>
      <c r="K15" s="18"/>
    </row>
    <row r="16" spans="1:11" ht="15.75" customHeight="1" x14ac:dyDescent="0.2">
      <c r="A16" s="19" t="s">
        <v>282</v>
      </c>
      <c r="B16" s="20" t="s">
        <v>283</v>
      </c>
      <c r="C16" s="21" t="s">
        <v>18</v>
      </c>
      <c r="D16" s="22" t="s">
        <v>19</v>
      </c>
      <c r="E16" s="50"/>
      <c r="F16" s="105">
        <v>109965.36</v>
      </c>
      <c r="G16" s="106" t="s">
        <v>20</v>
      </c>
      <c r="H16" s="50"/>
      <c r="I16" s="105">
        <v>101142.31</v>
      </c>
      <c r="J16" s="106" t="s">
        <v>20</v>
      </c>
      <c r="K16" s="18"/>
    </row>
    <row r="17" spans="1:11" ht="15.75" customHeight="1" x14ac:dyDescent="0.2">
      <c r="A17" s="19" t="s">
        <v>284</v>
      </c>
      <c r="B17" s="20" t="s">
        <v>285</v>
      </c>
      <c r="C17" s="21" t="s">
        <v>18</v>
      </c>
      <c r="D17" s="22" t="s">
        <v>19</v>
      </c>
      <c r="E17" s="50"/>
      <c r="F17" s="105">
        <v>80904.47</v>
      </c>
      <c r="G17" s="106" t="s">
        <v>20</v>
      </c>
      <c r="H17" s="50"/>
      <c r="I17" s="105">
        <v>66192.460000000006</v>
      </c>
      <c r="J17" s="106" t="s">
        <v>20</v>
      </c>
      <c r="K17" s="18"/>
    </row>
    <row r="18" spans="1:11" ht="15.75" customHeight="1" x14ac:dyDescent="0.2">
      <c r="A18" s="19" t="s">
        <v>286</v>
      </c>
      <c r="B18" s="20" t="s">
        <v>287</v>
      </c>
      <c r="C18" s="21" t="s">
        <v>18</v>
      </c>
      <c r="D18" s="22" t="s">
        <v>19</v>
      </c>
      <c r="E18" s="50"/>
      <c r="F18" s="105">
        <v>541858.80000000005</v>
      </c>
      <c r="G18" s="106" t="s">
        <v>20</v>
      </c>
      <c r="H18" s="50"/>
      <c r="I18" s="105">
        <v>541170.76</v>
      </c>
      <c r="J18" s="106" t="s">
        <v>20</v>
      </c>
      <c r="K18" s="18"/>
    </row>
    <row r="19" spans="1:11" ht="15.75" customHeight="1" x14ac:dyDescent="0.2">
      <c r="A19" s="19" t="s">
        <v>288</v>
      </c>
      <c r="B19" s="20" t="s">
        <v>289</v>
      </c>
      <c r="C19" s="21" t="s">
        <v>18</v>
      </c>
      <c r="D19" s="22" t="s">
        <v>19</v>
      </c>
      <c r="E19" s="50"/>
      <c r="F19" s="105">
        <v>51028.89</v>
      </c>
      <c r="G19" s="106" t="s">
        <v>20</v>
      </c>
      <c r="H19" s="50"/>
      <c r="I19" s="105">
        <v>50338.46</v>
      </c>
      <c r="J19" s="106" t="s">
        <v>20</v>
      </c>
      <c r="K19" s="18"/>
    </row>
    <row r="20" spans="1:11" ht="15.75" customHeight="1" x14ac:dyDescent="0.2">
      <c r="A20" s="19" t="s">
        <v>290</v>
      </c>
      <c r="B20" s="20" t="s">
        <v>291</v>
      </c>
      <c r="C20" s="21" t="s">
        <v>18</v>
      </c>
      <c r="D20" s="22" t="s">
        <v>19</v>
      </c>
      <c r="E20" s="50"/>
      <c r="F20" s="105">
        <v>26930.83</v>
      </c>
      <c r="G20" s="106" t="s">
        <v>20</v>
      </c>
      <c r="H20" s="50"/>
      <c r="I20" s="105">
        <v>19463.89</v>
      </c>
      <c r="J20" s="106" t="s">
        <v>20</v>
      </c>
      <c r="K20" s="18"/>
    </row>
    <row r="21" spans="1:11" ht="15.75" customHeight="1" x14ac:dyDescent="0.2">
      <c r="A21" s="19" t="s">
        <v>292</v>
      </c>
      <c r="B21" s="20" t="s">
        <v>293</v>
      </c>
      <c r="C21" s="21" t="s">
        <v>18</v>
      </c>
      <c r="D21" s="22" t="s">
        <v>19</v>
      </c>
      <c r="E21" s="50"/>
      <c r="F21" s="105">
        <v>142149.66</v>
      </c>
      <c r="G21" s="106" t="s">
        <v>20</v>
      </c>
      <c r="H21" s="50"/>
      <c r="I21" s="105">
        <v>120302.22</v>
      </c>
      <c r="J21" s="106" t="s">
        <v>20</v>
      </c>
      <c r="K21" s="18"/>
    </row>
    <row r="22" spans="1:11" ht="15.75" customHeight="1" x14ac:dyDescent="0.2">
      <c r="A22" s="19" t="s">
        <v>294</v>
      </c>
      <c r="B22" s="20" t="s">
        <v>295</v>
      </c>
      <c r="C22" s="21" t="s">
        <v>18</v>
      </c>
      <c r="D22" s="22" t="s">
        <v>19</v>
      </c>
      <c r="E22" s="50"/>
      <c r="F22" s="105">
        <v>148827.26999999999</v>
      </c>
      <c r="G22" s="106" t="s">
        <v>20</v>
      </c>
      <c r="H22" s="50"/>
      <c r="I22" s="105">
        <v>148649.29</v>
      </c>
      <c r="J22" s="106" t="s">
        <v>20</v>
      </c>
      <c r="K22" s="18"/>
    </row>
    <row r="23" spans="1:11" ht="15.75" customHeight="1" x14ac:dyDescent="0.2">
      <c r="A23" s="19" t="s">
        <v>296</v>
      </c>
      <c r="B23" s="20" t="s">
        <v>297</v>
      </c>
      <c r="C23" s="21" t="s">
        <v>18</v>
      </c>
      <c r="D23" s="22" t="s">
        <v>19</v>
      </c>
      <c r="E23" s="50"/>
      <c r="F23" s="105">
        <v>118942.2</v>
      </c>
      <c r="G23" s="106" t="s">
        <v>20</v>
      </c>
      <c r="H23" s="50"/>
      <c r="I23" s="105">
        <v>114755.03</v>
      </c>
      <c r="J23" s="106" t="s">
        <v>20</v>
      </c>
      <c r="K23" s="18"/>
    </row>
    <row r="24" spans="1:11" ht="15.75" customHeight="1" x14ac:dyDescent="0.2">
      <c r="A24" s="19" t="s">
        <v>298</v>
      </c>
      <c r="B24" s="20" t="s">
        <v>299</v>
      </c>
      <c r="C24" s="21" t="s">
        <v>18</v>
      </c>
      <c r="D24" s="22" t="s">
        <v>19</v>
      </c>
      <c r="E24" s="50"/>
      <c r="F24" s="105">
        <v>110643.91</v>
      </c>
      <c r="G24" s="106" t="s">
        <v>20</v>
      </c>
      <c r="H24" s="50"/>
      <c r="I24" s="105">
        <v>109292.43</v>
      </c>
      <c r="J24" s="106" t="s">
        <v>20</v>
      </c>
      <c r="K24" s="18"/>
    </row>
    <row r="25" spans="1:11" ht="15.75" customHeight="1" x14ac:dyDescent="0.2">
      <c r="A25" s="19" t="s">
        <v>300</v>
      </c>
      <c r="B25" s="20" t="s">
        <v>301</v>
      </c>
      <c r="C25" s="21" t="s">
        <v>18</v>
      </c>
      <c r="D25" s="22" t="s">
        <v>19</v>
      </c>
      <c r="E25" s="50"/>
      <c r="F25" s="105">
        <v>108947.65</v>
      </c>
      <c r="G25" s="106" t="s">
        <v>20</v>
      </c>
      <c r="H25" s="50"/>
      <c r="I25" s="105">
        <v>104691.3</v>
      </c>
      <c r="J25" s="106" t="s">
        <v>20</v>
      </c>
      <c r="K25" s="18"/>
    </row>
    <row r="26" spans="1:11" ht="15.75" customHeight="1" x14ac:dyDescent="0.2">
      <c r="A26" s="19" t="s">
        <v>302</v>
      </c>
      <c r="B26" s="20" t="s">
        <v>303</v>
      </c>
      <c r="C26" s="21" t="s">
        <v>18</v>
      </c>
      <c r="D26" s="22" t="s">
        <v>19</v>
      </c>
      <c r="E26" s="50"/>
      <c r="F26" s="105">
        <v>98024.22</v>
      </c>
      <c r="G26" s="106" t="s">
        <v>20</v>
      </c>
      <c r="H26" s="50"/>
      <c r="I26" s="105">
        <v>97253.97</v>
      </c>
      <c r="J26" s="106" t="s">
        <v>20</v>
      </c>
      <c r="K26" s="18"/>
    </row>
    <row r="27" spans="1:11" ht="15.75" customHeight="1" x14ac:dyDescent="0.2">
      <c r="A27" s="19" t="s">
        <v>304</v>
      </c>
      <c r="B27" s="20" t="s">
        <v>305</v>
      </c>
      <c r="C27" s="21" t="s">
        <v>18</v>
      </c>
      <c r="D27" s="22" t="s">
        <v>19</v>
      </c>
      <c r="E27" s="50"/>
      <c r="F27" s="105">
        <v>163971.89000000001</v>
      </c>
      <c r="G27" s="106" t="s">
        <v>20</v>
      </c>
      <c r="H27" s="50"/>
      <c r="I27" s="105">
        <v>161417.07999999999</v>
      </c>
      <c r="J27" s="106" t="s">
        <v>20</v>
      </c>
      <c r="K27" s="18"/>
    </row>
    <row r="28" spans="1:11" ht="15.75" customHeight="1" x14ac:dyDescent="0.2">
      <c r="A28" s="19" t="s">
        <v>306</v>
      </c>
      <c r="B28" s="20" t="s">
        <v>307</v>
      </c>
      <c r="C28" s="21" t="s">
        <v>18</v>
      </c>
      <c r="D28" s="22" t="s">
        <v>19</v>
      </c>
      <c r="E28" s="50"/>
      <c r="F28" s="105">
        <v>370197.37</v>
      </c>
      <c r="G28" s="106" t="s">
        <v>20</v>
      </c>
      <c r="H28" s="50"/>
      <c r="I28" s="105">
        <v>365563.12</v>
      </c>
      <c r="J28" s="106" t="s">
        <v>20</v>
      </c>
      <c r="K28" s="18"/>
    </row>
    <row r="29" spans="1:11" ht="15.75" customHeight="1" x14ac:dyDescent="0.2">
      <c r="A29" s="19" t="s">
        <v>308</v>
      </c>
      <c r="B29" s="20" t="s">
        <v>309</v>
      </c>
      <c r="C29" s="21" t="s">
        <v>18</v>
      </c>
      <c r="D29" s="22" t="s">
        <v>19</v>
      </c>
      <c r="E29" s="50"/>
      <c r="F29" s="105">
        <v>640977.79</v>
      </c>
      <c r="G29" s="106" t="s">
        <v>20</v>
      </c>
      <c r="H29" s="50"/>
      <c r="I29" s="105">
        <v>640830.03</v>
      </c>
      <c r="J29" s="106" t="s">
        <v>20</v>
      </c>
      <c r="K29" s="18"/>
    </row>
    <row r="30" spans="1:11" ht="15.75" customHeight="1" x14ac:dyDescent="0.2">
      <c r="A30" s="19" t="s">
        <v>310</v>
      </c>
      <c r="B30" s="20" t="s">
        <v>311</v>
      </c>
      <c r="C30" s="21" t="s">
        <v>18</v>
      </c>
      <c r="D30" s="22" t="s">
        <v>19</v>
      </c>
      <c r="E30" s="50"/>
      <c r="F30" s="105">
        <v>75120.36</v>
      </c>
      <c r="G30" s="106" t="s">
        <v>20</v>
      </c>
      <c r="H30" s="50"/>
      <c r="I30" s="105">
        <v>74773.37</v>
      </c>
      <c r="J30" s="106" t="s">
        <v>20</v>
      </c>
      <c r="K30" s="18"/>
    </row>
    <row r="31" spans="1:11" ht="15.75" customHeight="1" x14ac:dyDescent="0.2">
      <c r="A31" s="19" t="s">
        <v>312</v>
      </c>
      <c r="B31" s="20" t="s">
        <v>313</v>
      </c>
      <c r="C31" s="21" t="s">
        <v>18</v>
      </c>
      <c r="D31" s="22" t="s">
        <v>19</v>
      </c>
      <c r="E31" s="50"/>
      <c r="F31" s="105">
        <v>97641.02</v>
      </c>
      <c r="G31" s="106" t="s">
        <v>20</v>
      </c>
      <c r="H31" s="50"/>
      <c r="I31" s="105">
        <v>95971.62</v>
      </c>
      <c r="J31" s="106" t="s">
        <v>20</v>
      </c>
      <c r="K31" s="18"/>
    </row>
    <row r="32" spans="1:11" ht="15.75" customHeight="1" x14ac:dyDescent="0.2">
      <c r="A32" s="19" t="s">
        <v>314</v>
      </c>
      <c r="B32" s="20" t="s">
        <v>315</v>
      </c>
      <c r="C32" s="21" t="s">
        <v>18</v>
      </c>
      <c r="D32" s="22" t="s">
        <v>19</v>
      </c>
      <c r="E32" s="50"/>
      <c r="F32" s="105">
        <v>132257.60000000001</v>
      </c>
      <c r="G32" s="106" t="s">
        <v>20</v>
      </c>
      <c r="H32" s="50"/>
      <c r="I32" s="105">
        <v>127631.25</v>
      </c>
      <c r="J32" s="106" t="s">
        <v>20</v>
      </c>
      <c r="K32" s="18"/>
    </row>
    <row r="33" spans="1:19" ht="15.75" customHeight="1" x14ac:dyDescent="0.2">
      <c r="A33" s="19" t="s">
        <v>316</v>
      </c>
      <c r="B33" s="20" t="s">
        <v>317</v>
      </c>
      <c r="C33" s="21" t="s">
        <v>18</v>
      </c>
      <c r="D33" s="22" t="s">
        <v>19</v>
      </c>
      <c r="E33" s="50"/>
      <c r="F33" s="105">
        <v>341398.74</v>
      </c>
      <c r="G33" s="106" t="s">
        <v>20</v>
      </c>
      <c r="H33" s="50"/>
      <c r="I33" s="105">
        <v>337955.55</v>
      </c>
      <c r="J33" s="106" t="s">
        <v>20</v>
      </c>
      <c r="K33" s="18"/>
    </row>
    <row r="34" spans="1:19" ht="15.75" customHeight="1" x14ac:dyDescent="0.2">
      <c r="A34" s="19" t="s">
        <v>318</v>
      </c>
      <c r="B34" s="20" t="s">
        <v>319</v>
      </c>
      <c r="C34" s="21" t="s">
        <v>18</v>
      </c>
      <c r="D34" s="22" t="s">
        <v>19</v>
      </c>
      <c r="E34" s="50"/>
      <c r="F34" s="105">
        <v>20785.43</v>
      </c>
      <c r="G34" s="106" t="s">
        <v>20</v>
      </c>
      <c r="H34" s="50"/>
      <c r="I34" s="105">
        <v>12780.82</v>
      </c>
      <c r="J34" s="106" t="s">
        <v>20</v>
      </c>
      <c r="K34" s="18"/>
    </row>
    <row r="35" spans="1:19" ht="15.75" customHeight="1" x14ac:dyDescent="0.2">
      <c r="A35" s="19" t="s">
        <v>320</v>
      </c>
      <c r="B35" s="20" t="s">
        <v>321</v>
      </c>
      <c r="C35" s="21" t="s">
        <v>18</v>
      </c>
      <c r="D35" s="22" t="s">
        <v>19</v>
      </c>
      <c r="E35" s="50"/>
      <c r="F35" s="105">
        <v>144530.07999999999</v>
      </c>
      <c r="G35" s="106" t="s">
        <v>20</v>
      </c>
      <c r="H35" s="50"/>
      <c r="I35" s="105">
        <v>128515.69</v>
      </c>
      <c r="J35" s="106" t="s">
        <v>20</v>
      </c>
      <c r="K35" s="18"/>
    </row>
    <row r="36" spans="1:19" ht="15.75" customHeight="1" x14ac:dyDescent="0.2">
      <c r="A36" s="19" t="s">
        <v>322</v>
      </c>
      <c r="B36" s="20" t="s">
        <v>323</v>
      </c>
      <c r="C36" s="21" t="s">
        <v>18</v>
      </c>
      <c r="D36" s="22" t="s">
        <v>19</v>
      </c>
      <c r="E36" s="50"/>
      <c r="F36" s="105">
        <v>180667.63</v>
      </c>
      <c r="G36" s="106" t="s">
        <v>20</v>
      </c>
      <c r="H36" s="50"/>
      <c r="I36" s="105">
        <v>179202.64</v>
      </c>
      <c r="J36" s="106" t="s">
        <v>20</v>
      </c>
      <c r="K36" s="18"/>
    </row>
    <row r="37" spans="1:19" ht="15.75" customHeight="1" x14ac:dyDescent="0.2">
      <c r="A37" s="19" t="s">
        <v>324</v>
      </c>
      <c r="B37" s="20" t="s">
        <v>325</v>
      </c>
      <c r="C37" s="21" t="s">
        <v>18</v>
      </c>
      <c r="D37" s="22" t="s">
        <v>19</v>
      </c>
      <c r="E37" s="50"/>
      <c r="F37" s="105">
        <v>106312.33</v>
      </c>
      <c r="G37" s="106" t="s">
        <v>20</v>
      </c>
      <c r="H37" s="50"/>
      <c r="I37" s="105">
        <v>96688.37</v>
      </c>
      <c r="J37" s="106" t="s">
        <v>20</v>
      </c>
      <c r="K37" s="18"/>
    </row>
    <row r="38" spans="1:19" ht="15.75" customHeight="1" x14ac:dyDescent="0.2">
      <c r="A38" s="19" t="s">
        <v>326</v>
      </c>
      <c r="B38" s="20" t="s">
        <v>327</v>
      </c>
      <c r="C38" s="21" t="s">
        <v>18</v>
      </c>
      <c r="D38" s="22" t="s">
        <v>19</v>
      </c>
      <c r="E38" s="50"/>
      <c r="F38" s="105">
        <v>23365</v>
      </c>
      <c r="G38" s="106" t="s">
        <v>20</v>
      </c>
      <c r="H38" s="50"/>
      <c r="I38" s="105">
        <v>16747.2</v>
      </c>
      <c r="J38" s="106" t="s">
        <v>20</v>
      </c>
      <c r="K38" s="18"/>
    </row>
    <row r="39" spans="1:19" ht="15.75" customHeight="1" x14ac:dyDescent="0.2">
      <c r="A39" s="19" t="s">
        <v>328</v>
      </c>
      <c r="B39" s="20" t="s">
        <v>329</v>
      </c>
      <c r="C39" s="21" t="s">
        <v>18</v>
      </c>
      <c r="D39" s="22" t="s">
        <v>19</v>
      </c>
      <c r="E39" s="50"/>
      <c r="F39" s="105">
        <v>110471.45</v>
      </c>
      <c r="G39" s="106" t="s">
        <v>20</v>
      </c>
      <c r="H39" s="50"/>
      <c r="I39" s="105">
        <v>106390.02</v>
      </c>
      <c r="J39" s="106" t="s">
        <v>20</v>
      </c>
      <c r="K39" s="18"/>
    </row>
    <row r="40" spans="1:19" ht="15.75" customHeight="1" x14ac:dyDescent="0.2">
      <c r="A40" s="19" t="s">
        <v>330</v>
      </c>
      <c r="B40" s="20" t="s">
        <v>331</v>
      </c>
      <c r="C40" s="21" t="s">
        <v>18</v>
      </c>
      <c r="D40" s="22" t="s">
        <v>19</v>
      </c>
      <c r="E40" s="50"/>
      <c r="F40" s="105">
        <v>321092.89</v>
      </c>
      <c r="G40" s="106" t="s">
        <v>20</v>
      </c>
      <c r="H40" s="50"/>
      <c r="I40" s="105">
        <v>311327.67</v>
      </c>
      <c r="J40" s="106" t="s">
        <v>20</v>
      </c>
      <c r="K40" s="18"/>
    </row>
    <row r="41" spans="1:19" ht="15.75" customHeight="1" x14ac:dyDescent="0.2">
      <c r="A41" s="19" t="s">
        <v>332</v>
      </c>
      <c r="B41" s="20" t="s">
        <v>333</v>
      </c>
      <c r="C41" s="21" t="s">
        <v>18</v>
      </c>
      <c r="D41" s="22" t="s">
        <v>19</v>
      </c>
      <c r="E41" s="50"/>
      <c r="F41" s="105">
        <v>95356.66</v>
      </c>
      <c r="G41" s="106" t="s">
        <v>20</v>
      </c>
      <c r="H41" s="50"/>
      <c r="I41" s="105">
        <v>88881.87</v>
      </c>
      <c r="J41" s="106" t="s">
        <v>20</v>
      </c>
      <c r="K41" s="18"/>
    </row>
    <row r="42" spans="1:19" ht="15.75" customHeight="1" x14ac:dyDescent="0.2">
      <c r="A42" s="19" t="s">
        <v>334</v>
      </c>
      <c r="B42" s="20" t="s">
        <v>335</v>
      </c>
      <c r="C42" s="21" t="s">
        <v>18</v>
      </c>
      <c r="D42" s="22" t="s">
        <v>19</v>
      </c>
      <c r="E42" s="50"/>
      <c r="F42" s="105">
        <v>240852.96</v>
      </c>
      <c r="G42" s="106" t="s">
        <v>20</v>
      </c>
      <c r="H42" s="50"/>
      <c r="I42" s="105">
        <v>193980.97</v>
      </c>
      <c r="J42" s="106" t="s">
        <v>20</v>
      </c>
      <c r="K42" s="18"/>
    </row>
    <row r="43" spans="1:19" ht="15.75" customHeight="1" x14ac:dyDescent="0.2">
      <c r="A43" s="19" t="s">
        <v>336</v>
      </c>
      <c r="B43" s="20" t="s">
        <v>337</v>
      </c>
      <c r="C43" s="21" t="s">
        <v>18</v>
      </c>
      <c r="D43" s="22" t="s">
        <v>19</v>
      </c>
      <c r="E43" s="50"/>
      <c r="F43" s="105">
        <v>91519.41</v>
      </c>
      <c r="G43" s="106" t="s">
        <v>20</v>
      </c>
      <c r="H43" s="50"/>
      <c r="I43" s="105">
        <v>81932.240000000005</v>
      </c>
      <c r="J43" s="106" t="s">
        <v>20</v>
      </c>
      <c r="K43" s="18"/>
    </row>
    <row r="44" spans="1:19" ht="15.75" customHeight="1" x14ac:dyDescent="0.2">
      <c r="A44" s="19" t="s">
        <v>338</v>
      </c>
      <c r="B44" s="20" t="s">
        <v>339</v>
      </c>
      <c r="C44" s="21" t="s">
        <v>18</v>
      </c>
      <c r="D44" s="22" t="s">
        <v>19</v>
      </c>
      <c r="E44" s="50"/>
      <c r="F44" s="105">
        <v>88403.06</v>
      </c>
      <c r="G44" s="106" t="s">
        <v>20</v>
      </c>
      <c r="H44" s="50"/>
      <c r="I44" s="105">
        <v>87864.39</v>
      </c>
      <c r="J44" s="106" t="s">
        <v>20</v>
      </c>
      <c r="K44" s="18"/>
    </row>
    <row r="45" spans="1:19" ht="15.75" customHeight="1" x14ac:dyDescent="0.2">
      <c r="A45" s="19" t="s">
        <v>340</v>
      </c>
      <c r="B45" s="20" t="s">
        <v>341</v>
      </c>
      <c r="C45" s="21" t="s">
        <v>18</v>
      </c>
      <c r="D45" s="22" t="s">
        <v>19</v>
      </c>
      <c r="E45" s="50"/>
      <c r="F45" s="105">
        <v>188740.2</v>
      </c>
      <c r="G45" s="106" t="s">
        <v>20</v>
      </c>
      <c r="H45" s="50"/>
      <c r="I45" s="105">
        <v>185385.67</v>
      </c>
      <c r="J45" s="106" t="s">
        <v>20</v>
      </c>
      <c r="K45" s="18"/>
    </row>
    <row r="46" spans="1:19" ht="15.75" customHeight="1" x14ac:dyDescent="0.2">
      <c r="A46" s="25" t="s">
        <v>342</v>
      </c>
      <c r="B46" s="26" t="s">
        <v>343</v>
      </c>
      <c r="C46" s="27" t="s">
        <v>18</v>
      </c>
      <c r="D46" s="28" t="s">
        <v>34</v>
      </c>
      <c r="E46" s="50"/>
      <c r="F46" s="107">
        <f>SUM(F14:F45)</f>
        <v>5443755.9399999995</v>
      </c>
      <c r="G46" s="85" t="s">
        <v>20</v>
      </c>
      <c r="H46" s="50"/>
      <c r="I46" s="107">
        <f>SUM(I14:I45)</f>
        <v>5207199.8499999996</v>
      </c>
      <c r="J46" s="85" t="s">
        <v>20</v>
      </c>
      <c r="K46" s="18"/>
      <c r="P46" s="11"/>
      <c r="Q46" s="11"/>
      <c r="R46" s="11"/>
      <c r="S46" s="11"/>
    </row>
    <row r="47" spans="1:19" ht="14.1" customHeight="1" x14ac:dyDescent="0.2">
      <c r="A47" s="8"/>
      <c r="B47" s="8"/>
      <c r="C47" s="8"/>
      <c r="D47" s="8"/>
      <c r="F47" s="8"/>
      <c r="G47" s="8"/>
      <c r="I47" s="8"/>
      <c r="J47" s="8"/>
    </row>
    <row r="48" spans="1:19" ht="15" customHeight="1" x14ac:dyDescent="0.2"/>
    <row r="49" spans="1:9" ht="14.1" customHeight="1" x14ac:dyDescent="0.2">
      <c r="A49" s="120"/>
      <c r="B49" s="123"/>
      <c r="C49" s="123"/>
      <c r="D49" s="124"/>
      <c r="E49" s="18"/>
    </row>
    <row r="50" spans="1:9" ht="14.1" customHeight="1" x14ac:dyDescent="0.2">
      <c r="A50" s="121" t="s">
        <v>127</v>
      </c>
      <c r="C50" s="125" t="s">
        <v>128</v>
      </c>
      <c r="E50" s="18"/>
    </row>
    <row r="51" spans="1:9" ht="14.1" customHeight="1" x14ac:dyDescent="0.2">
      <c r="A51" s="122"/>
      <c r="E51" s="18"/>
    </row>
    <row r="52" spans="1:9" ht="14.1" customHeight="1" x14ac:dyDescent="0.2">
      <c r="A52" s="121" t="s">
        <v>129</v>
      </c>
      <c r="C52" s="125" t="s">
        <v>128</v>
      </c>
      <c r="E52" s="18"/>
    </row>
    <row r="53" spans="1:9" ht="14.1" customHeight="1" x14ac:dyDescent="0.2">
      <c r="A53" s="122"/>
      <c r="E53" s="18"/>
    </row>
    <row r="54" spans="1:9" ht="14.1" customHeight="1" x14ac:dyDescent="0.2">
      <c r="A54" s="121" t="s">
        <v>344</v>
      </c>
      <c r="B54" s="126"/>
      <c r="C54" s="125" t="s">
        <v>130</v>
      </c>
      <c r="E54" s="18"/>
    </row>
    <row r="55" spans="1:9" ht="15" customHeight="1" x14ac:dyDescent="0.2">
      <c r="A55" s="127"/>
      <c r="E55" s="18"/>
    </row>
    <row r="56" spans="1:9" ht="14.1" customHeight="1" x14ac:dyDescent="0.2">
      <c r="A56" s="8"/>
      <c r="B56" s="8"/>
      <c r="C56" s="8"/>
      <c r="D56" s="8"/>
    </row>
    <row r="57" spans="1:9" ht="14.1" customHeight="1" x14ac:dyDescent="0.2"/>
    <row r="58" spans="1:9" ht="14.1" customHeight="1" x14ac:dyDescent="0.2"/>
    <row r="59" spans="1:9" ht="15.75" customHeight="1" x14ac:dyDescent="0.2">
      <c r="F59" s="11"/>
      <c r="I59" s="11"/>
    </row>
    <row r="60" spans="1:9" ht="14.1" customHeight="1" x14ac:dyDescent="0.2">
      <c r="F60" s="11"/>
    </row>
    <row r="61" spans="1:9" ht="14.1" customHeight="1" x14ac:dyDescent="0.2">
      <c r="F61" s="11"/>
    </row>
    <row r="62" spans="1:9" ht="14.1" customHeight="1" x14ac:dyDescent="0.2"/>
    <row r="63" spans="1:9" ht="14.1" customHeight="1" x14ac:dyDescent="0.2"/>
    <row r="64" spans="1:9" ht="14.1" customHeight="1" x14ac:dyDescent="0.2"/>
    <row r="65" spans="2:2" ht="14.1" customHeight="1" x14ac:dyDescent="0.2">
      <c r="B65" s="32"/>
    </row>
  </sheetData>
  <mergeCells count="2">
    <mergeCell ref="I9:J10"/>
    <mergeCell ref="F9:G10"/>
  </mergeCells>
  <dataValidations count="1">
    <dataValidation type="list" allowBlank="1" sqref="G14:G46 J14:J46" xr:uid="{00000000-0002-0000-03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3" ma:contentTypeDescription="Create a new document." ma:contentTypeScope="" ma:versionID="d060c0f9bea57fee1eb901fb80181251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5ddd18505cf7328d30431c3c1b31a951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lcf76f155ced4ddcb4097134ff3c332f xmlns="717ab7f6-fd44-4bc6-8ec0-b60b0dae7a6c">
      <Terms xmlns="http://schemas.microsoft.com/office/infopath/2007/PartnerControls"/>
    </lcf76f155ced4ddcb4097134ff3c332f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F12671D9-3300-41F2-A334-D109837C5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6EC14F-DCD1-471E-8031-68537A2A3E5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1673EA45-B1B1-4ADF-A3A1-08CB8F8992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C64667-E9F8-4584-91B8-7B5699442864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dfc5cf3b-63a0-41eb-9e2d-d2b6491b4379"/>
    <ds:schemaRef ds:uri="http://schemas.microsoft.com/office/infopath/2007/PartnerControls"/>
    <ds:schemaRef ds:uri="http://schemas.openxmlformats.org/package/2006/metadata/core-properties"/>
    <ds:schemaRef ds:uri="717ab7f6-fd44-4bc6-8ec0-b60b0dae7a6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A1</vt:lpstr>
      <vt:lpstr>A2</vt:lpstr>
      <vt:lpstr>A3</vt:lpstr>
      <vt:lpstr>A4</vt:lpstr>
      <vt:lpstr>'A1'!Print_Area</vt:lpstr>
      <vt:lpstr>'A3'!Print_Area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2025-11-10T15:22:23Z</dcterms:created>
  <dcterms:modified xsi:type="dcterms:W3CDTF">2025-11-26T10:43:29Z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Data_x0020_Area">
    <vt:lpwstr/>
  </property>
  <property fmtid="{D5CDD505-2E9C-101B-9397-08002B2CF9AE}" pid="4" name="MSIP_Label_058726ee-aa22-4015-a145-38c9c7d44652_Tag">
    <vt:lpwstr>10, 0, 1, 2</vt:lpwstr>
  </property>
  <property fmtid="{D5CDD505-2E9C-101B-9397-08002B2CF9AE}" pid="5" name="MediaServiceImageTags">
    <vt:lpwstr/>
  </property>
  <property fmtid="{D5CDD505-2E9C-101B-9397-08002B2CF9AE}" pid="6" name="ContentTypeId">
    <vt:lpwstr>0x0101000673E8A027AD84478D085E8578848EF7</vt:lpwstr>
  </property>
  <property fmtid="{D5CDD505-2E9C-101B-9397-08002B2CF9AE}" pid="7" name="MSIP_Label_058726ee-aa22-4015-a145-38c9c7d44652_Method">
    <vt:lpwstr>Privileged</vt:lpwstr>
  </property>
  <property fmtid="{D5CDD505-2E9C-101B-9397-08002B2CF9AE}" pid="8" name="MSIP_Label_058726ee-aa22-4015-a145-38c9c7d44652_SiteId">
    <vt:lpwstr>f90bd2e7-b5c0-4b25-9e27-226ff8b6c17b</vt:lpwstr>
  </property>
  <property fmtid="{D5CDD505-2E9C-101B-9397-08002B2CF9AE}" pid="9" name="_dlc_DocIdItemGuid">
    <vt:lpwstr>79cda600-04bc-4d39-9b8c-d00e004dccd3</vt:lpwstr>
  </property>
  <property fmtid="{D5CDD505-2E9C-101B-9397-08002B2CF9AE}" pid="10" name="Financial Year">
    <vt:lpwstr/>
  </property>
  <property fmtid="{D5CDD505-2E9C-101B-9397-08002B2CF9AE}" pid="11" name="MSIP_Label_058726ee-aa22-4015-a145-38c9c7d44652_SetDate">
    <vt:lpwstr>2025-06-23T13:12:10Z</vt:lpwstr>
  </property>
  <property fmtid="{D5CDD505-2E9C-101B-9397-08002B2CF9AE}" pid="12" name="MSIP_Label_058726ee-aa22-4015-a145-38c9c7d44652_ActionId">
    <vt:lpwstr>83028aee-ff31-4862-a439-3d99971d7290</vt:lpwstr>
  </property>
  <property fmtid="{D5CDD505-2E9C-101B-9397-08002B2CF9AE}" pid="13" name="Financial_x0020_Year">
    <vt:lpwstr/>
  </property>
  <property fmtid="{D5CDD505-2E9C-101B-9397-08002B2CF9AE}" pid="14" name="Data Area">
    <vt:lpwstr/>
  </property>
  <property fmtid="{D5CDD505-2E9C-101B-9397-08002B2CF9AE}" pid="15" name="MSIP_Label_058726ee-aa22-4015-a145-38c9c7d44652_Enabled">
    <vt:lpwstr>true</vt:lpwstr>
  </property>
  <property fmtid="{D5CDD505-2E9C-101B-9397-08002B2CF9AE}" pid="16" name="MSIP_Label_058726ee-aa22-4015-a145-38c9c7d44652_Name">
    <vt:lpwstr>058726ee-aa22-4015-a145-38c9c7d44652</vt:lpwstr>
  </property>
</Properties>
</file>