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9"/>
  <workbookPr filterPrivacy="1"/>
  <xr:revisionPtr revIDLastSave="0" documentId="8_{81EDDC86-6A88-4FB4-8267-D67532B9C2A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1" sheetId="1" r:id="rId1"/>
    <sheet name="A2" sheetId="3" r:id="rId2"/>
    <sheet name="A3" sheetId="7" r:id="rId3"/>
    <sheet name="A4" sheetId="9" r:id="rId4"/>
  </sheet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1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'A1'!$A$1:$J$88</definedName>
    <definedName name="_xlnm.Print_Area" localSheetId="1">'A2'!$A$1:$J$60</definedName>
    <definedName name="_xlnm.Print_Area" localSheetId="2">'A3'!$A$1:$J$56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Z_814C99B9_B0CC_4C6F_8EDD_CEEC56748590_.wvu.PrintArea" localSheetId="2" hidden="1">'A3'!$A$1:$J$97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I43" i="3" l="1"/>
  <c r="F46" i="9"/>
  <c r="I46" i="9"/>
  <c r="I40" i="3" l="1"/>
  <c r="F40" i="3"/>
  <c r="I20" i="1" l="1"/>
  <c r="I36" i="1"/>
  <c r="I53" i="1" s="1"/>
  <c r="F36" i="1"/>
  <c r="F53" i="1" l="1"/>
  <c r="F20" i="1"/>
  <c r="F31" i="3" l="1"/>
  <c r="I31" i="3"/>
  <c r="I32" i="3" s="1"/>
  <c r="I38" i="3" s="1"/>
  <c r="I34" i="7"/>
  <c r="I38" i="7" s="1"/>
  <c r="F34" i="7"/>
  <c r="F38" i="7" s="1"/>
  <c r="I25" i="7"/>
  <c r="I20" i="3"/>
  <c r="F27" i="1"/>
  <c r="I27" i="1"/>
  <c r="F43" i="1"/>
  <c r="I43" i="1"/>
  <c r="F60" i="1"/>
  <c r="I60" i="1"/>
  <c r="F20" i="3"/>
  <c r="F32" i="3" l="1"/>
  <c r="F38" i="3" l="1"/>
</calcChain>
</file>

<file path=xl/sharedStrings.xml><?xml version="1.0" encoding="utf-8"?>
<sst xmlns="http://schemas.openxmlformats.org/spreadsheetml/2006/main" count="941" uniqueCount="338">
  <si>
    <t>SCOTTISH WATER</t>
  </si>
  <si>
    <t>ANNUAL RETURN INFORMATION REQUIREMENTS 2024</t>
  </si>
  <si>
    <t>SECTION A : BASE INFORMATION</t>
  </si>
  <si>
    <t>Table A1: Connected and billed properties</t>
  </si>
  <si>
    <t>Line</t>
  </si>
  <si>
    <t>Description</t>
  </si>
  <si>
    <t>Units</t>
  </si>
  <si>
    <t>Field</t>
  </si>
  <si>
    <t>Report year</t>
  </si>
  <si>
    <t>Report year +1 (forecast)</t>
  </si>
  <si>
    <t>ref.</t>
  </si>
  <si>
    <t>type</t>
  </si>
  <si>
    <t>2023-24</t>
  </si>
  <si>
    <t>CG</t>
  </si>
  <si>
    <t>2024-25</t>
  </si>
  <si>
    <t>Billed properties - water</t>
  </si>
  <si>
    <t>A1.1</t>
  </si>
  <si>
    <t>Unmeasured household billed properties - potable water (including exempt)</t>
  </si>
  <si>
    <t>Nr</t>
  </si>
  <si>
    <t>I</t>
  </si>
  <si>
    <t>B2</t>
  </si>
  <si>
    <t>B3</t>
  </si>
  <si>
    <t>A1.2</t>
  </si>
  <si>
    <t>Measured household billed properties - potable water</t>
  </si>
  <si>
    <t>A1.3a</t>
  </si>
  <si>
    <t>Unmeasured non-household occupied billed properties - potable water (including exempt)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</si>
  <si>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</si>
  <si>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</si>
  <si>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</si>
  <si>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</si>
  <si>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A1.4b</t>
  </si>
  <si>
    <t>Measured non-household vacant billed properties - potable water</t>
  </si>
  <si>
    <t>A1.5</t>
  </si>
  <si>
    <t>Total number of billed properties - potable water</t>
  </si>
  <si>
    <t>C</t>
  </si>
  <si>
    <t>Connected properties - water</t>
  </si>
  <si>
    <t>A1.6</t>
  </si>
  <si>
    <t>Unmeasured household connected properties</t>
  </si>
  <si>
    <t>A1.7</t>
  </si>
  <si>
    <t>Measured household connected properties</t>
  </si>
  <si>
    <t>A1.8</t>
  </si>
  <si>
    <t>Unmeasured non-household connected properties</t>
  </si>
  <si>
    <t>A1.9</t>
  </si>
  <si>
    <t>Measured non-household connected properties</t>
  </si>
  <si>
    <t>A1.10</t>
  </si>
  <si>
    <t>Total number of connected properties</t>
  </si>
  <si>
    <t>Billed properties - foul sewerage</t>
  </si>
  <si>
    <t>A1.11</t>
  </si>
  <si>
    <t>Unmeasured household billed properties (including exempt)</t>
  </si>
  <si>
    <t>A1.12</t>
  </si>
  <si>
    <t>Measured household billed properties</t>
  </si>
  <si>
    <t>A1.13a</t>
  </si>
  <si>
    <t>Unmeasured non-household occupied billed properties (including exempt)</t>
  </si>
  <si>
    <t>A1.13b</t>
  </si>
  <si>
    <t>Unmeasured non-household vacant billed properties (including exempt)</t>
  </si>
  <si>
    <t>A1.14a</t>
  </si>
  <si>
    <t>Measured non-household occupied billed properties</t>
  </si>
  <si>
    <t>A1.14b</t>
  </si>
  <si>
    <t>Measured non-household vacant billed properties</t>
  </si>
  <si>
    <t>A1.15</t>
  </si>
  <si>
    <t>Total number of billed properties - foul sewerage</t>
  </si>
  <si>
    <t>Connected properties - foul sewerage</t>
  </si>
  <si>
    <t>A1.16</t>
  </si>
  <si>
    <t>A1.17</t>
  </si>
  <si>
    <t>A1.18</t>
  </si>
  <si>
    <t>A1.19</t>
  </si>
  <si>
    <t>A1.20</t>
  </si>
  <si>
    <t>Billed properties - surface drainage</t>
  </si>
  <si>
    <t>A1.21</t>
  </si>
  <si>
    <t>Unmeasured household billed properties (including exempt) not billed for surface drainage</t>
  </si>
  <si>
    <t>A1.22</t>
  </si>
  <si>
    <t>Measured household billed properties not billed for surface drainage</t>
  </si>
  <si>
    <t>A1.23</t>
  </si>
  <si>
    <t>Unmeasured non-household billed properties not billed for surface drainage (including exempt)</t>
  </si>
  <si>
    <t>A1.24</t>
  </si>
  <si>
    <t>Measured non-household billed properties not billed for surface drainage</t>
  </si>
  <si>
    <t>A1.25</t>
  </si>
  <si>
    <t>Household properties billed for surface drainage only</t>
  </si>
  <si>
    <t>A1.26a</t>
  </si>
  <si>
    <t>Non-household occupied properties billed for surface drainage only</t>
  </si>
  <si>
    <t>A1.26b</t>
  </si>
  <si>
    <t>Non-household vacant properties billed for surface drainage only</t>
  </si>
  <si>
    <t>A1.27</t>
  </si>
  <si>
    <t>Total number of billed properties for surface drainage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</si>
  <si>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</si>
  <si>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</si>
  <si>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</si>
  <si>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</si>
  <si>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</si>
  <si>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</si>
  <si>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</si>
  <si>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</si>
  <si>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</si>
  <si>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A2</t>
  </si>
  <si>
    <t>A3</t>
  </si>
  <si>
    <t>A1.34</t>
  </si>
  <si>
    <t>Connected properties</t>
  </si>
  <si>
    <t>A1.35</t>
  </si>
  <si>
    <t>Trade effluent load receiving secondary treatment (BOD/yr)</t>
  </si>
  <si>
    <t>tonnes/yr</t>
  </si>
  <si>
    <t>B4</t>
  </si>
  <si>
    <t>A1.36</t>
  </si>
  <si>
    <t>Trade effluent load receiving secondary treatment (COD/yr)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</si>
  <si>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</si>
  <si>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</si>
  <si>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</si>
  <si>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</si>
  <si>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</si>
  <si>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</si>
  <si>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</si>
  <si>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</si>
  <si>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</si>
  <si>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</si>
  <si>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</si>
  <si>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</si>
  <si>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</si>
  <si>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</si>
  <si>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</si>
  <si>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</si>
  <si>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</si>
  <si>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</si>
  <si>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</si>
  <si>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</si>
  <si>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</si>
  <si>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</si>
  <si>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</si>
  <si>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A1</t>
  </si>
  <si>
    <t>Prepared by:  ……………………………………………..</t>
  </si>
  <si>
    <t>Date:</t>
  </si>
  <si>
    <t>Checked by:  ……………………………………………..</t>
  </si>
  <si>
    <t>Authorised by:</t>
  </si>
  <si>
    <t>Date: 07/10/2024</t>
  </si>
  <si>
    <t>Table A2: Population, volumes and loads (water)</t>
  </si>
  <si>
    <t>Summary - population - water</t>
  </si>
  <si>
    <t>A2.1</t>
  </si>
  <si>
    <t>Winter</t>
  </si>
  <si>
    <t>000</t>
  </si>
  <si>
    <t>A2.2</t>
  </si>
  <si>
    <t>Summer</t>
  </si>
  <si>
    <t>Household - population - water</t>
  </si>
  <si>
    <t>A2.3</t>
  </si>
  <si>
    <t>Population of unmeasured household properties</t>
  </si>
  <si>
    <t>A2.4</t>
  </si>
  <si>
    <t>Population of measured household properties</t>
  </si>
  <si>
    <t>A2.5</t>
  </si>
  <si>
    <t>Household population connected to the water service</t>
  </si>
  <si>
    <t xml:space="preserve">Water balance </t>
  </si>
  <si>
    <t>A2.6</t>
  </si>
  <si>
    <t>Net distribution input treated water (water put into supply)</t>
  </si>
  <si>
    <t>Ml/d</t>
  </si>
  <si>
    <t>A2.7</t>
  </si>
  <si>
    <t>Unmeasured household volume of water delivered (including losses)</t>
  </si>
  <si>
    <t>A2.8</t>
  </si>
  <si>
    <t>Measured household volume of water delivered (including losses)</t>
  </si>
  <si>
    <t>A2.9</t>
  </si>
  <si>
    <t>Unmeasured non-household volume of water delivered (including losses)</t>
  </si>
  <si>
    <t>C5</t>
  </si>
  <si>
    <t>A2.10</t>
  </si>
  <si>
    <t>Measured non-household volume of water delivered (including losses)</t>
  </si>
  <si>
    <t>A2.11</t>
  </si>
  <si>
    <t>Water taken unbilled - legally</t>
  </si>
  <si>
    <t>C4</t>
  </si>
  <si>
    <t>A2.12</t>
  </si>
  <si>
    <t>Water taken unbilled - illegally</t>
  </si>
  <si>
    <t>A2.13</t>
  </si>
  <si>
    <t>Water taken unbilled - Distribution System Operational Use (DSOU)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</si>
  <si>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</si>
  <si>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</si>
  <si>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</si>
  <si>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</si>
  <si>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</si>
  <si>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</si>
  <si>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</si>
  <si>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</si>
  <si>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</si>
  <si>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-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</si>
  <si>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</si>
  <si>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</si>
  <si>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</si>
  <si>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</si>
  <si>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</si>
  <si>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</si>
  <si>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</si>
  <si>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</si>
  <si>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</si>
  <si>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</si>
  <si>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Water delivered - non-potable</t>
  </si>
  <si>
    <t>A2.22</t>
  </si>
  <si>
    <t>Volume of non-potable water delivered</t>
  </si>
  <si>
    <t>Water delivered - components</t>
  </si>
  <si>
    <t>A2.23</t>
  </si>
  <si>
    <t>Per household consumption (unmeasured household - excluding supply pipe leakage) PHC</t>
  </si>
  <si>
    <t>l/household/day</t>
  </si>
  <si>
    <t>A2.24</t>
  </si>
  <si>
    <t>Per household consumption (measured household - excluding supply pipe leakage) PHC</t>
  </si>
  <si>
    <t>A2.25</t>
  </si>
  <si>
    <t>Meter under-registration (measured households) (included in water delivered)</t>
  </si>
  <si>
    <t>A2.26</t>
  </si>
  <si>
    <t>Meter under-registration (measured non-households) (included in water delivered)</t>
  </si>
  <si>
    <t>Date:  14/06/2024</t>
  </si>
  <si>
    <t>Table A3: Population, volumes and loads (wastewater)</t>
  </si>
  <si>
    <t>Summary - population - wastewater</t>
  </si>
  <si>
    <t>A3.1</t>
  </si>
  <si>
    <t>A3.2</t>
  </si>
  <si>
    <t>A3.3</t>
  </si>
  <si>
    <t>Household population connected to the wastewater service</t>
  </si>
  <si>
    <t xml:space="preserve">Sewage - volumes </t>
  </si>
  <si>
    <t>A3.4</t>
  </si>
  <si>
    <t>Unmeasured household volume (including exempt)</t>
  </si>
  <si>
    <t>MI/d</t>
  </si>
  <si>
    <t>A3.5</t>
  </si>
  <si>
    <t>Measured household volume</t>
  </si>
  <si>
    <t>A3.6</t>
  </si>
  <si>
    <t>Unmeasured non-household foul volume (including exempt)</t>
  </si>
  <si>
    <t>A3.7</t>
  </si>
  <si>
    <t>Measured non-household foul volume</t>
  </si>
  <si>
    <t>A3.8</t>
  </si>
  <si>
    <t>Trade effluent volume</t>
  </si>
  <si>
    <t>A3.9</t>
  </si>
  <si>
    <t>Total volume</t>
  </si>
  <si>
    <t>A3.10</t>
  </si>
  <si>
    <t>Volume septic tank waste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</si>
  <si>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</si>
  <si>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</si>
  <si>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</si>
  <si>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</si>
  <si>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</si>
  <si>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</si>
  <si>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</si>
  <si>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</si>
  <si>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A3.14</t>
  </si>
  <si>
    <t>Measured non-household foul load</t>
  </si>
  <si>
    <t>A3.15</t>
  </si>
  <si>
    <t>Trade effluent load</t>
  </si>
  <si>
    <t>A3.16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</si>
  <si>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</si>
  <si>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</si>
  <si>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</si>
  <si>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</si>
  <si>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</si>
  <si>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</si>
  <si>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</si>
  <si>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</si>
  <si>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</si>
  <si>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A3.21</t>
  </si>
  <si>
    <t>Average COD concentration</t>
  </si>
  <si>
    <t>mg/l</t>
  </si>
  <si>
    <t>A3.22</t>
  </si>
  <si>
    <t>Average suspended solids concentration</t>
  </si>
  <si>
    <t>A3.23</t>
  </si>
  <si>
    <t>Equivalent population served (resident)</t>
  </si>
  <si>
    <t>A3.24</t>
  </si>
  <si>
    <t>Equivalent population served (resident) (numerical consents)</t>
  </si>
  <si>
    <t>A3.25</t>
  </si>
  <si>
    <t>Total load receiving treatment through PPP treatment works</t>
  </si>
  <si>
    <t>Sewage sludge treatment and disposal</t>
  </si>
  <si>
    <t>A3.26</t>
  </si>
  <si>
    <t>Total sewage sludge disposal</t>
  </si>
  <si>
    <t>ttds</t>
  </si>
  <si>
    <t>A3.27</t>
  </si>
  <si>
    <t>Total sewage sludge disposal by PPP treatment works</t>
  </si>
  <si>
    <t>A3.28</t>
  </si>
  <si>
    <t>Percentage unsatisfactory sludge disposal</t>
  </si>
  <si>
    <t>Date: 21/06/2024</t>
  </si>
  <si>
    <t>Table A4: Population by local authority</t>
  </si>
  <si>
    <t>Water</t>
  </si>
  <si>
    <t>Wastewater</t>
  </si>
  <si>
    <t>Winter population connected to the water service</t>
  </si>
  <si>
    <t>Winter population connected to the wastewater service</t>
  </si>
  <si>
    <t>Council</t>
  </si>
  <si>
    <t>A4.1</t>
  </si>
  <si>
    <t>Aberdeen City</t>
  </si>
  <si>
    <t>A4.2</t>
  </si>
  <si>
    <t>Aberdeenshire</t>
  </si>
  <si>
    <t>A4.3</t>
  </si>
  <si>
    <t>Angus</t>
  </si>
  <si>
    <t>A4.4</t>
  </si>
  <si>
    <t>Argyll and Bute</t>
  </si>
  <si>
    <t>A4.5</t>
  </si>
  <si>
    <t>City of Edinburgh</t>
  </si>
  <si>
    <t>A4.6</t>
  </si>
  <si>
    <t>Clackmannanshire</t>
  </si>
  <si>
    <t>A4.7</t>
  </si>
  <si>
    <t>Comhairle nan Eilean Siar</t>
  </si>
  <si>
    <t>A4.8</t>
  </si>
  <si>
    <t>Dumfries and Galloway</t>
  </si>
  <si>
    <t>A4.9</t>
  </si>
  <si>
    <t>Dundee City</t>
  </si>
  <si>
    <t>A4.10</t>
  </si>
  <si>
    <t>East Ayrshire</t>
  </si>
  <si>
    <t>A4.11</t>
  </si>
  <si>
    <t>East Dunbartonshire</t>
  </si>
  <si>
    <t>A4.12</t>
  </si>
  <si>
    <t>East Lothian</t>
  </si>
  <si>
    <t>A4.13</t>
  </si>
  <si>
    <t>East Renfrewshire</t>
  </si>
  <si>
    <t>A4.14</t>
  </si>
  <si>
    <t>Falkirk</t>
  </si>
  <si>
    <t>A4.15</t>
  </si>
  <si>
    <t>Fife</t>
  </si>
  <si>
    <t>A4.16</t>
  </si>
  <si>
    <t>Glasgow City</t>
  </si>
  <si>
    <t>A4.17</t>
  </si>
  <si>
    <t>Inverclyde</t>
  </si>
  <si>
    <t>A4.18</t>
  </si>
  <si>
    <t>Midlothian</t>
  </si>
  <si>
    <t>A4.19</t>
  </si>
  <si>
    <t>North Ayrshire</t>
  </si>
  <si>
    <t>A4.20</t>
  </si>
  <si>
    <t>North Lanarkshire</t>
  </si>
  <si>
    <t>A4.21</t>
  </si>
  <si>
    <t>Orkney Islands</t>
  </si>
  <si>
    <t>A4.22</t>
  </si>
  <si>
    <t>Perth and Kinross</t>
  </si>
  <si>
    <t>A4.23</t>
  </si>
  <si>
    <t>Renfrewshire</t>
  </si>
  <si>
    <t>A4.24</t>
  </si>
  <si>
    <t>Scottish Borders</t>
  </si>
  <si>
    <t>A4.25</t>
  </si>
  <si>
    <t>Shetland Islands</t>
  </si>
  <si>
    <t>A4.26</t>
  </si>
  <si>
    <t>South Ayrshire</t>
  </si>
  <si>
    <t>A4.27</t>
  </si>
  <si>
    <t>South Lanarkshire</t>
  </si>
  <si>
    <t>A4.28</t>
  </si>
  <si>
    <t>Stirling</t>
  </si>
  <si>
    <t>A4.29</t>
  </si>
  <si>
    <t>Highland</t>
  </si>
  <si>
    <t>A4.30</t>
  </si>
  <si>
    <t>Moray</t>
  </si>
  <si>
    <t>A4.31</t>
  </si>
  <si>
    <t>West Dunbartonshire</t>
  </si>
  <si>
    <t>A4.32</t>
  </si>
  <si>
    <t>West Lothian</t>
  </si>
  <si>
    <t>A4.33</t>
  </si>
  <si>
    <t>Total connected population</t>
  </si>
  <si>
    <t xml:space="preserve">Authorised by: </t>
  </si>
  <si>
    <t>Date: 27/06/2024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</si>
</sst>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000000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8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5" fillId="0" borderId="0"/>
    <xf numFmtId="0" fontId="17" fillId="0" borderId="0"/>
    <xf numFmtId="0" fontId="18" fillId="0" borderId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36" fillId="0" borderId="0" applyFont="0" applyFill="0" applyBorder="0" applyAlignment="0" applyProtection="0"/>
  </cellStyleXfs>
  <cellXfs count="33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7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0" xfId="0" applyFont="1" applyBorder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6" fillId="24" borderId="10" xfId="0" applyFont="1" applyFill="1" applyBorder="1" applyAlignment="1">
      <alignment horizontal="left"/>
    </xf>
    <xf numFmtId="0" fontId="6" fillId="24" borderId="11" xfId="0" applyFont="1" applyFill="1" applyBorder="1" applyAlignment="1">
      <alignment horizontal="left"/>
    </xf>
    <xf numFmtId="0" fontId="9" fillId="24" borderId="12" xfId="0" applyFont="1" applyFill="1" applyBorder="1" applyAlignment="1">
      <alignment horizontal="left"/>
    </xf>
    <xf numFmtId="0" fontId="9" fillId="24" borderId="13" xfId="0" applyFont="1" applyFill="1" applyBorder="1" applyAlignment="1">
      <alignment horizontal="left"/>
    </xf>
    <xf numFmtId="0" fontId="9" fillId="24" borderId="33" xfId="0" applyFont="1" applyFill="1" applyBorder="1" applyAlignment="1">
      <alignment horizontal="center"/>
    </xf>
    <xf numFmtId="0" fontId="9" fillId="24" borderId="24" xfId="0" applyFont="1" applyFill="1" applyBorder="1" applyAlignment="1">
      <alignment horizontal="center"/>
    </xf>
    <xf numFmtId="0" fontId="9" fillId="0" borderId="0" xfId="0" applyFont="1"/>
    <xf numFmtId="0" fontId="9" fillId="24" borderId="14" xfId="0" applyFont="1" applyFill="1" applyBorder="1" applyAlignment="1">
      <alignment horizontal="left"/>
    </xf>
    <xf numFmtId="0" fontId="9" fillId="24" borderId="15" xfId="0" applyFont="1" applyFill="1" applyBorder="1" applyAlignment="1">
      <alignment horizontal="left"/>
    </xf>
    <xf numFmtId="0" fontId="9" fillId="24" borderId="34" xfId="0" applyFont="1" applyFill="1" applyBorder="1" applyAlignment="1">
      <alignment horizontal="center" vertical="top"/>
    </xf>
    <xf numFmtId="0" fontId="9" fillId="24" borderId="26" xfId="0" applyFont="1" applyFill="1" applyBorder="1" applyAlignment="1">
      <alignment horizontal="center" vertical="top"/>
    </xf>
    <xf numFmtId="0" fontId="9" fillId="24" borderId="35" xfId="0" applyFont="1" applyFill="1" applyBorder="1" applyAlignment="1">
      <alignment horizontal="left"/>
    </xf>
    <xf numFmtId="0" fontId="9" fillId="24" borderId="37" xfId="0" applyFont="1" applyFill="1" applyBorder="1" applyAlignment="1">
      <alignment horizontal="center"/>
    </xf>
    <xf numFmtId="0" fontId="9" fillId="24" borderId="38" xfId="0" applyFont="1" applyFill="1" applyBorder="1" applyAlignment="1">
      <alignment horizontal="center"/>
    </xf>
    <xf numFmtId="0" fontId="9" fillId="24" borderId="16" xfId="0" applyFont="1" applyFill="1" applyBorder="1"/>
    <xf numFmtId="0" fontId="9" fillId="0" borderId="0" xfId="0" applyFont="1" applyAlignment="1">
      <alignment horizontal="center"/>
    </xf>
    <xf numFmtId="0" fontId="9" fillId="24" borderId="17" xfId="0" applyFont="1" applyFill="1" applyBorder="1"/>
    <xf numFmtId="0" fontId="9" fillId="0" borderId="0" xfId="0" applyFont="1" applyAlignment="1">
      <alignment horizontal="centerContinuous" wrapText="1"/>
    </xf>
    <xf numFmtId="49" fontId="3" fillId="0" borderId="0" xfId="0" applyNumberFormat="1" applyFont="1" applyAlignment="1">
      <alignment horizontal="right"/>
    </xf>
    <xf numFmtId="0" fontId="30" fillId="0" borderId="0" xfId="459" applyBorder="1" applyAlignment="1" applyProtection="1">
      <alignment horizontal="center"/>
    </xf>
    <xf numFmtId="0" fontId="3" fillId="0" borderId="10" xfId="401" applyFont="1" applyBorder="1" applyProtection="1">
      <protection locked="0"/>
    </xf>
    <xf numFmtId="0" fontId="3" fillId="0" borderId="17" xfId="401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8" xfId="401" quotePrefix="1" applyFont="1" applyBorder="1" applyAlignment="1" applyProtection="1">
      <alignment horizontal="left"/>
      <protection locked="0"/>
    </xf>
    <xf numFmtId="0" fontId="3" fillId="0" borderId="0" xfId="401" applyFont="1" applyProtection="1">
      <protection locked="0"/>
    </xf>
    <xf numFmtId="0" fontId="3" fillId="0" borderId="0" xfId="401" quotePrefix="1" applyFont="1" applyAlignment="1" applyProtection="1">
      <alignment horizontal="left"/>
      <protection locked="0"/>
    </xf>
    <xf numFmtId="0" fontId="3" fillId="0" borderId="29" xfId="0" applyFont="1" applyBorder="1" applyProtection="1">
      <protection locked="0"/>
    </xf>
    <xf numFmtId="0" fontId="3" fillId="0" borderId="28" xfId="401" applyFont="1" applyBorder="1" applyProtection="1">
      <protection locked="0"/>
    </xf>
    <xf numFmtId="0" fontId="3" fillId="0" borderId="29" xfId="401" applyFont="1" applyBorder="1" applyProtection="1">
      <protection locked="0"/>
    </xf>
    <xf numFmtId="0" fontId="3" fillId="0" borderId="11" xfId="401" applyFont="1" applyBorder="1" applyProtection="1">
      <protection locked="0"/>
    </xf>
    <xf numFmtId="0" fontId="3" fillId="0" borderId="30" xfId="401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2" fillId="0" borderId="45" xfId="0" applyFont="1" applyBorder="1"/>
    <xf numFmtId="0" fontId="2" fillId="0" borderId="19" xfId="0" applyFont="1" applyBorder="1"/>
    <xf numFmtId="0" fontId="2" fillId="0" borderId="32" xfId="0" applyFont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24" borderId="22" xfId="0" applyFont="1" applyFill="1" applyBorder="1"/>
    <xf numFmtId="0" fontId="2" fillId="24" borderId="31" xfId="0" applyFont="1" applyFill="1" applyBorder="1"/>
    <xf numFmtId="0" fontId="2" fillId="24" borderId="3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4" borderId="21" xfId="0" applyFont="1" applyFill="1" applyBorder="1"/>
    <xf numFmtId="0" fontId="2" fillId="24" borderId="16" xfId="0" applyFont="1" applyFill="1" applyBorder="1"/>
    <xf numFmtId="0" fontId="2" fillId="24" borderId="27" xfId="0" applyFont="1" applyFill="1" applyBorder="1"/>
    <xf numFmtId="0" fontId="2" fillId="0" borderId="40" xfId="0" applyFont="1" applyBorder="1"/>
    <xf numFmtId="0" fontId="2" fillId="0" borderId="41" xfId="0" quotePrefix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6" xfId="0" applyFont="1" applyBorder="1"/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wrapText="1"/>
    </xf>
    <xf numFmtId="0" fontId="2" fillId="0" borderId="18" xfId="0" applyFont="1" applyBorder="1"/>
    <xf numFmtId="0" fontId="2" fillId="0" borderId="48" xfId="0" quotePrefix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9" xfId="0" applyFont="1" applyBorder="1"/>
    <xf numFmtId="0" fontId="2" fillId="24" borderId="10" xfId="0" applyFont="1" applyFill="1" applyBorder="1"/>
    <xf numFmtId="0" fontId="2" fillId="24" borderId="17" xfId="0" applyFont="1" applyFill="1" applyBorder="1"/>
    <xf numFmtId="0" fontId="2" fillId="24" borderId="17" xfId="0" applyFont="1" applyFill="1" applyBorder="1" applyAlignment="1">
      <alignment horizontal="center"/>
    </xf>
    <xf numFmtId="0" fontId="2" fillId="24" borderId="2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24" borderId="21" xfId="0" applyFont="1" applyFill="1" applyBorder="1"/>
    <xf numFmtId="0" fontId="4" fillId="24" borderId="17" xfId="0" applyFont="1" applyFill="1" applyBorder="1"/>
    <xf numFmtId="0" fontId="4" fillId="24" borderId="22" xfId="0" applyFont="1" applyFill="1" applyBorder="1"/>
    <xf numFmtId="0" fontId="0" fillId="0" borderId="19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32" xfId="0" applyBorder="1"/>
    <xf numFmtId="0" fontId="0" fillId="0" borderId="49" xfId="0" applyBorder="1"/>
    <xf numFmtId="0" fontId="0" fillId="0" borderId="18" xfId="0" quotePrefix="1" applyBorder="1" applyAlignment="1">
      <alignment horizontal="center"/>
    </xf>
    <xf numFmtId="0" fontId="0" fillId="24" borderId="17" xfId="0" applyFill="1" applyBorder="1"/>
    <xf numFmtId="0" fontId="0" fillId="24" borderId="22" xfId="0" applyFill="1" applyBorder="1"/>
    <xf numFmtId="164" fontId="3" fillId="25" borderId="43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25" borderId="19" xfId="0" applyNumberFormat="1" applyFont="1" applyFill="1" applyBorder="1" applyAlignment="1" applyProtection="1">
      <alignment horizontal="right"/>
      <protection locked="0"/>
    </xf>
    <xf numFmtId="164" fontId="2" fillId="25" borderId="20" xfId="0" applyNumberFormat="1" applyFont="1" applyFill="1" applyBorder="1" applyAlignment="1" applyProtection="1">
      <alignment horizontal="left"/>
      <protection locked="0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/>
    <xf numFmtId="164" fontId="4" fillId="0" borderId="0" xfId="0" applyNumberFormat="1" applyFont="1"/>
    <xf numFmtId="164" fontId="2" fillId="0" borderId="30" xfId="0" applyNumberFormat="1" applyFont="1" applyBorder="1"/>
    <xf numFmtId="164" fontId="2" fillId="25" borderId="55" xfId="0" applyNumberFormat="1" applyFont="1" applyFill="1" applyBorder="1" applyAlignment="1" applyProtection="1">
      <alignment horizontal="right"/>
      <protection locked="0"/>
    </xf>
    <xf numFmtId="164" fontId="3" fillId="25" borderId="56" xfId="0" applyNumberFormat="1" applyFont="1" applyFill="1" applyBorder="1" applyAlignment="1" applyProtection="1">
      <alignment horizontal="left"/>
      <protection locked="0"/>
    </xf>
    <xf numFmtId="164" fontId="2" fillId="25" borderId="57" xfId="0" applyNumberFormat="1" applyFont="1" applyFill="1" applyBorder="1" applyAlignment="1" applyProtection="1">
      <alignment horizontal="right"/>
      <protection locked="0"/>
    </xf>
    <xf numFmtId="0" fontId="34" fillId="0" borderId="0" xfId="0" applyFont="1"/>
    <xf numFmtId="0" fontId="0" fillId="0" borderId="0" xfId="0" applyAlignment="1">
      <alignment horizontal="center"/>
    </xf>
    <xf numFmtId="0" fontId="35" fillId="0" borderId="0" xfId="0" applyFont="1"/>
    <xf numFmtId="0" fontId="0" fillId="24" borderId="15" xfId="0" applyFill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0" fillId="24" borderId="21" xfId="0" applyFill="1" applyBorder="1"/>
    <xf numFmtId="0" fontId="0" fillId="24" borderId="16" xfId="0" applyFill="1" applyBorder="1"/>
    <xf numFmtId="0" fontId="0" fillId="24" borderId="27" xfId="0" applyFill="1" applyBorder="1"/>
    <xf numFmtId="0" fontId="0" fillId="24" borderId="63" xfId="0" applyFill="1" applyBorder="1"/>
    <xf numFmtId="0" fontId="0" fillId="24" borderId="64" xfId="0" applyFill="1" applyBorder="1"/>
    <xf numFmtId="0" fontId="0" fillId="24" borderId="65" xfId="0" applyFill="1" applyBorder="1"/>
    <xf numFmtId="0" fontId="0" fillId="0" borderId="60" xfId="0" applyBorder="1"/>
    <xf numFmtId="0" fontId="0" fillId="0" borderId="62" xfId="0" applyBorder="1" applyAlignment="1">
      <alignment horizontal="center"/>
    </xf>
    <xf numFmtId="0" fontId="0" fillId="24" borderId="10" xfId="0" applyFill="1" applyBorder="1"/>
    <xf numFmtId="0" fontId="0" fillId="0" borderId="18" xfId="0" applyBorder="1" applyAlignment="1">
      <alignment horizontal="center"/>
    </xf>
    <xf numFmtId="0" fontId="0" fillId="0" borderId="54" xfId="0" applyBorder="1"/>
    <xf numFmtId="0" fontId="0" fillId="0" borderId="10" xfId="40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401" quotePrefix="1" applyFont="1" applyBorder="1" applyAlignment="1" applyProtection="1">
      <alignment horizontal="left"/>
      <protection locked="0"/>
    </xf>
    <xf numFmtId="0" fontId="0" fillId="0" borderId="0" xfId="401" applyFont="1" applyProtection="1">
      <protection locked="0"/>
    </xf>
    <xf numFmtId="0" fontId="0" fillId="0" borderId="29" xfId="0" applyBorder="1" applyProtection="1">
      <protection locked="0"/>
    </xf>
    <xf numFmtId="0" fontId="0" fillId="0" borderId="28" xfId="401" applyFont="1" applyBorder="1" applyProtection="1">
      <protection locked="0"/>
    </xf>
    <xf numFmtId="0" fontId="0" fillId="0" borderId="0" xfId="0" applyProtection="1">
      <protection locked="0"/>
    </xf>
    <xf numFmtId="0" fontId="0" fillId="0" borderId="29" xfId="401" applyFont="1" applyBorder="1" applyProtection="1">
      <protection locked="0"/>
    </xf>
    <xf numFmtId="0" fontId="0" fillId="0" borderId="11" xfId="401" applyFont="1" applyBorder="1" applyProtection="1">
      <protection locked="0"/>
    </xf>
    <xf numFmtId="0" fontId="0" fillId="0" borderId="30" xfId="401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Continuous" wrapText="1"/>
    </xf>
    <xf numFmtId="0" fontId="9" fillId="29" borderId="15" xfId="0" applyFont="1" applyFill="1" applyBorder="1" applyAlignment="1">
      <alignment horizontal="left"/>
    </xf>
    <xf numFmtId="0" fontId="0" fillId="29" borderId="10" xfId="0" applyFill="1" applyBorder="1"/>
    <xf numFmtId="0" fontId="11" fillId="29" borderId="17" xfId="0" applyFont="1" applyFill="1" applyBorder="1"/>
    <xf numFmtId="0" fontId="0" fillId="29" borderId="17" xfId="0" applyFill="1" applyBorder="1"/>
    <xf numFmtId="0" fontId="0" fillId="29" borderId="22" xfId="0" applyFill="1" applyBorder="1"/>
    <xf numFmtId="0" fontId="6" fillId="29" borderId="10" xfId="0" applyFont="1" applyFill="1" applyBorder="1" applyAlignment="1">
      <alignment horizontal="left"/>
    </xf>
    <xf numFmtId="0" fontId="2" fillId="29" borderId="17" xfId="0" applyFont="1" applyFill="1" applyBorder="1"/>
    <xf numFmtId="0" fontId="2" fillId="29" borderId="22" xfId="0" applyFont="1" applyFill="1" applyBorder="1"/>
    <xf numFmtId="0" fontId="6" fillId="29" borderId="11" xfId="0" applyFont="1" applyFill="1" applyBorder="1" applyAlignment="1">
      <alignment horizontal="left"/>
    </xf>
    <xf numFmtId="0" fontId="2" fillId="29" borderId="30" xfId="0" applyFont="1" applyFill="1" applyBorder="1"/>
    <xf numFmtId="0" fontId="2" fillId="29" borderId="31" xfId="0" applyFont="1" applyFill="1" applyBorder="1"/>
    <xf numFmtId="0" fontId="2" fillId="0" borderId="40" xfId="0" applyFont="1" applyBorder="1" applyAlignment="1">
      <alignment horizontal="center"/>
    </xf>
    <xf numFmtId="0" fontId="9" fillId="24" borderId="39" xfId="0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3" fillId="0" borderId="0" xfId="0" applyFont="1"/>
    <xf numFmtId="0" fontId="6" fillId="0" borderId="66" xfId="0" applyFont="1" applyBorder="1"/>
    <xf numFmtId="0" fontId="8" fillId="0" borderId="66" xfId="0" applyFont="1" applyBorder="1"/>
    <xf numFmtId="0" fontId="31" fillId="0" borderId="0" xfId="0" applyFont="1"/>
    <xf numFmtId="0" fontId="7" fillId="0" borderId="66" xfId="0" applyFont="1" applyBorder="1"/>
    <xf numFmtId="0" fontId="9" fillId="24" borderId="64" xfId="0" applyFont="1" applyFill="1" applyBorder="1"/>
    <xf numFmtId="0" fontId="0" fillId="0" borderId="0" xfId="0" applyAlignment="1">
      <alignment horizontal="center" wrapText="1"/>
    </xf>
    <xf numFmtId="0" fontId="10" fillId="24" borderId="22" xfId="0" applyFont="1" applyFill="1" applyBorder="1"/>
    <xf numFmtId="0" fontId="10" fillId="24" borderId="31" xfId="0" applyFont="1" applyFill="1" applyBorder="1"/>
    <xf numFmtId="0" fontId="9" fillId="24" borderId="23" xfId="0" applyFont="1" applyFill="1" applyBorder="1" applyAlignment="1">
      <alignment horizontal="center"/>
    </xf>
    <xf numFmtId="0" fontId="11" fillId="0" borderId="0" xfId="0" applyFont="1"/>
    <xf numFmtId="0" fontId="9" fillId="24" borderId="25" xfId="0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9" fillId="24" borderId="25" xfId="0" applyFont="1" applyFill="1" applyBorder="1" applyAlignment="1">
      <alignment horizontal="center"/>
    </xf>
    <xf numFmtId="0" fontId="9" fillId="24" borderId="26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70" xfId="0" applyBorder="1"/>
    <xf numFmtId="0" fontId="0" fillId="0" borderId="71" xfId="0" applyBorder="1" applyAlignment="1">
      <alignment horizontal="center"/>
    </xf>
    <xf numFmtId="0" fontId="0" fillId="0" borderId="72" xfId="0" applyBorder="1"/>
    <xf numFmtId="0" fontId="0" fillId="0" borderId="72" xfId="0" quotePrefix="1" applyBorder="1" applyAlignment="1">
      <alignment horizontal="center"/>
    </xf>
    <xf numFmtId="0" fontId="0" fillId="0" borderId="74" xfId="0" applyBorder="1" applyAlignment="1">
      <alignment horizontal="center"/>
    </xf>
    <xf numFmtId="0" fontId="2" fillId="0" borderId="72" xfId="0" applyFont="1" applyBorder="1"/>
    <xf numFmtId="165" fontId="0" fillId="0" borderId="0" xfId="0" applyNumberFormat="1"/>
    <xf numFmtId="10" fontId="2" fillId="0" borderId="0" xfId="0" applyNumberFormat="1" applyFont="1"/>
    <xf numFmtId="3" fontId="0" fillId="25" borderId="61" xfId="0" applyNumberFormat="1" applyFill="1" applyBorder="1" applyAlignment="1">
      <alignment horizontal="right"/>
    </xf>
    <xf numFmtId="3" fontId="2" fillId="25" borderId="59" xfId="0" applyNumberFormat="1" applyFont="1" applyFill="1" applyBorder="1" applyAlignment="1">
      <alignment horizontal="left"/>
    </xf>
    <xf numFmtId="3" fontId="0" fillId="0" borderId="0" xfId="0" applyNumberFormat="1"/>
    <xf numFmtId="3" fontId="0" fillId="25" borderId="59" xfId="0" applyNumberFormat="1" applyFill="1" applyBorder="1" applyAlignment="1">
      <alignment horizontal="left"/>
    </xf>
    <xf numFmtId="3" fontId="0" fillId="25" borderId="70" xfId="0" applyNumberFormat="1" applyFill="1" applyBorder="1" applyAlignment="1">
      <alignment horizontal="right"/>
    </xf>
    <xf numFmtId="3" fontId="0" fillId="25" borderId="71" xfId="0" applyNumberFormat="1" applyFill="1" applyBorder="1" applyAlignment="1">
      <alignment horizontal="left"/>
    </xf>
    <xf numFmtId="3" fontId="2" fillId="25" borderId="71" xfId="0" applyNumberFormat="1" applyFont="1" applyFill="1" applyBorder="1" applyAlignment="1">
      <alignment horizontal="left"/>
    </xf>
    <xf numFmtId="3" fontId="0" fillId="25" borderId="69" xfId="0" applyNumberFormat="1" applyFill="1" applyBorder="1" applyAlignment="1">
      <alignment horizontal="right"/>
    </xf>
    <xf numFmtId="3" fontId="0" fillId="26" borderId="60" xfId="0" applyNumberFormat="1" applyFill="1" applyBorder="1" applyAlignment="1">
      <alignment horizontal="right"/>
    </xf>
    <xf numFmtId="3" fontId="2" fillId="25" borderId="62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3" fontId="0" fillId="25" borderId="73" xfId="0" applyNumberFormat="1" applyFill="1" applyBorder="1" applyAlignment="1">
      <alignment horizontal="left"/>
    </xf>
    <xf numFmtId="3" fontId="0" fillId="25" borderId="55" xfId="0" applyNumberFormat="1" applyFill="1" applyBorder="1" applyAlignment="1">
      <alignment horizontal="right"/>
    </xf>
    <xf numFmtId="3" fontId="0" fillId="27" borderId="74" xfId="0" applyNumberFormat="1" applyFill="1" applyBorder="1" applyAlignment="1">
      <alignment horizontal="left"/>
    </xf>
    <xf numFmtId="3" fontId="0" fillId="25" borderId="74" xfId="0" applyNumberFormat="1" applyFill="1" applyBorder="1" applyAlignment="1">
      <alignment horizontal="left"/>
    </xf>
    <xf numFmtId="3" fontId="0" fillId="25" borderId="20" xfId="0" applyNumberFormat="1" applyFill="1" applyBorder="1" applyAlignment="1">
      <alignment horizontal="left"/>
    </xf>
    <xf numFmtId="3" fontId="0" fillId="25" borderId="19" xfId="0" applyNumberFormat="1" applyFill="1" applyBorder="1" applyAlignment="1">
      <alignment horizontal="right"/>
    </xf>
    <xf numFmtId="164" fontId="3" fillId="25" borderId="58" xfId="0" applyNumberFormat="1" applyFont="1" applyFill="1" applyBorder="1" applyAlignment="1">
      <alignment horizontal="right"/>
    </xf>
    <xf numFmtId="164" fontId="3" fillId="25" borderId="56" xfId="0" applyNumberFormat="1" applyFont="1" applyFill="1" applyBorder="1" applyAlignment="1">
      <alignment horizontal="left"/>
    </xf>
    <xf numFmtId="164" fontId="3" fillId="25" borderId="19" xfId="0" applyNumberFormat="1" applyFont="1" applyFill="1" applyBorder="1" applyAlignment="1">
      <alignment horizontal="right"/>
    </xf>
    <xf numFmtId="164" fontId="3" fillId="25" borderId="20" xfId="0" applyNumberFormat="1" applyFont="1" applyFill="1" applyBorder="1" applyAlignment="1">
      <alignment horizontal="left"/>
    </xf>
    <xf numFmtId="164" fontId="2" fillId="25" borderId="32" xfId="0" applyNumberFormat="1" applyFont="1" applyFill="1" applyBorder="1" applyAlignment="1">
      <alignment horizontal="right"/>
    </xf>
    <xf numFmtId="164" fontId="2" fillId="25" borderId="44" xfId="0" applyNumberFormat="1" applyFont="1" applyFill="1" applyBorder="1" applyAlignment="1">
      <alignment horizontal="left"/>
    </xf>
    <xf numFmtId="164" fontId="2" fillId="25" borderId="19" xfId="0" applyNumberFormat="1" applyFont="1" applyFill="1" applyBorder="1" applyAlignment="1">
      <alignment horizontal="right"/>
    </xf>
    <xf numFmtId="4" fontId="2" fillId="25" borderId="20" xfId="0" applyNumberFormat="1" applyFont="1" applyFill="1" applyBorder="1" applyAlignment="1">
      <alignment horizontal="left"/>
    </xf>
    <xf numFmtId="4" fontId="2" fillId="0" borderId="0" xfId="0" applyNumberFormat="1" applyFont="1"/>
    <xf numFmtId="164" fontId="2" fillId="27" borderId="45" xfId="0" applyNumberFormat="1" applyFont="1" applyFill="1" applyBorder="1" applyAlignment="1">
      <alignment horizontal="right"/>
    </xf>
    <xf numFmtId="164" fontId="2" fillId="27" borderId="47" xfId="0" applyNumberFormat="1" applyFont="1" applyFill="1" applyBorder="1" applyAlignment="1">
      <alignment horizontal="left"/>
    </xf>
    <xf numFmtId="164" fontId="0" fillId="25" borderId="19" xfId="0" applyNumberFormat="1" applyFill="1" applyBorder="1" applyAlignment="1">
      <alignment horizontal="right"/>
    </xf>
    <xf numFmtId="4" fontId="0" fillId="25" borderId="20" xfId="0" applyNumberFormat="1" applyFill="1" applyBorder="1" applyAlignment="1">
      <alignment horizontal="left"/>
    </xf>
    <xf numFmtId="4" fontId="0" fillId="0" borderId="0" xfId="0" applyNumberFormat="1"/>
    <xf numFmtId="3" fontId="2" fillId="25" borderId="19" xfId="0" applyNumberFormat="1" applyFont="1" applyFill="1" applyBorder="1" applyAlignment="1">
      <alignment horizontal="right"/>
    </xf>
    <xf numFmtId="164" fontId="3" fillId="25" borderId="43" xfId="0" applyNumberFormat="1" applyFont="1" applyFill="1" applyBorder="1" applyAlignment="1">
      <alignment horizontal="left"/>
    </xf>
    <xf numFmtId="3" fontId="0" fillId="31" borderId="19" xfId="0" applyNumberFormat="1" applyFill="1" applyBorder="1"/>
    <xf numFmtId="0" fontId="0" fillId="31" borderId="20" xfId="0" applyFill="1" applyBorder="1"/>
    <xf numFmtId="0" fontId="2" fillId="33" borderId="75" xfId="0" applyFont="1" applyFill="1" applyBorder="1" applyAlignment="1">
      <alignment horizontal="right"/>
    </xf>
    <xf numFmtId="0" fontId="2" fillId="33" borderId="76" xfId="0" applyFont="1" applyFill="1" applyBorder="1" applyAlignment="1">
      <alignment horizontal="left"/>
    </xf>
    <xf numFmtId="0" fontId="2" fillId="33" borderId="75" xfId="0" applyFont="1" applyFill="1" applyBorder="1"/>
    <xf numFmtId="0" fontId="2" fillId="33" borderId="31" xfId="0" applyFont="1" applyFill="1" applyBorder="1"/>
    <xf numFmtId="0" fontId="2" fillId="0" borderId="28" xfId="401" quotePrefix="1" applyFont="1" applyBorder="1" applyAlignment="1" applyProtection="1">
      <alignment horizontal="left"/>
      <protection locked="0"/>
    </xf>
    <xf numFmtId="0" fontId="38" fillId="0" borderId="0" xfId="0" applyFont="1"/>
    <xf numFmtId="0" fontId="2" fillId="0" borderId="0" xfId="465" quotePrefix="1" applyAlignment="1" applyProtection="1">
      <alignment horizontal="left"/>
      <protection locked="0"/>
    </xf>
    <xf numFmtId="0" fontId="11" fillId="24" borderId="77" xfId="0" applyFont="1" applyFill="1" applyBorder="1" applyAlignment="1">
      <alignment horizontal="center"/>
    </xf>
    <xf numFmtId="0" fontId="2" fillId="0" borderId="79" xfId="0" applyFont="1" applyBorder="1"/>
    <xf numFmtId="0" fontId="2" fillId="0" borderId="82" xfId="0" applyFont="1" applyBorder="1"/>
    <xf numFmtId="0" fontId="2" fillId="0" borderId="82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0" fillId="0" borderId="82" xfId="0" applyBorder="1"/>
    <xf numFmtId="0" fontId="0" fillId="0" borderId="83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2" xfId="0" quotePrefix="1" applyBorder="1" applyAlignment="1">
      <alignment horizontal="center"/>
    </xf>
    <xf numFmtId="0" fontId="0" fillId="0" borderId="79" xfId="0" applyBorder="1"/>
    <xf numFmtId="0" fontId="0" fillId="0" borderId="80" xfId="0" applyBorder="1" applyAlignment="1">
      <alignment horizontal="center"/>
    </xf>
    <xf numFmtId="0" fontId="0" fillId="0" borderId="81" xfId="0" applyBorder="1"/>
    <xf numFmtId="0" fontId="0" fillId="0" borderId="84" xfId="0" applyBorder="1"/>
    <xf numFmtId="0" fontId="9" fillId="24" borderId="50" xfId="0" applyFont="1" applyFill="1" applyBorder="1" applyAlignment="1">
      <alignment horizontal="center" wrapText="1"/>
    </xf>
    <xf numFmtId="0" fontId="9" fillId="24" borderId="51" xfId="0" applyFont="1" applyFill="1" applyBorder="1" applyAlignment="1">
      <alignment horizontal="center" wrapText="1"/>
    </xf>
    <xf numFmtId="0" fontId="9" fillId="24" borderId="52" xfId="0" applyFont="1" applyFill="1" applyBorder="1" applyAlignment="1">
      <alignment horizontal="center" wrapText="1"/>
    </xf>
    <xf numFmtId="0" fontId="9" fillId="24" borderId="53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0" fontId="9" fillId="29" borderId="10" xfId="0" applyFont="1" applyFill="1" applyBorder="1" applyAlignment="1">
      <alignment horizontal="center" vertical="center"/>
    </xf>
    <xf numFmtId="0" fontId="9" fillId="29" borderId="22" xfId="0" applyFont="1" applyFill="1" applyBorder="1" applyAlignment="1">
      <alignment horizontal="center" vertical="center"/>
    </xf>
    <xf numFmtId="0" fontId="9" fillId="29" borderId="67" xfId="0" applyFont="1" applyFill="1" applyBorder="1" applyAlignment="1">
      <alignment horizontal="center" vertical="center"/>
    </xf>
    <xf numFmtId="0" fontId="9" fillId="29" borderId="68" xfId="0" applyFont="1" applyFill="1" applyBorder="1" applyAlignment="1">
      <alignment horizontal="center" vertical="center"/>
    </xf>
    <xf numFmtId="0" fontId="9" fillId="29" borderId="28" xfId="0" applyFont="1" applyFill="1" applyBorder="1" applyAlignment="1">
      <alignment horizontal="center" vertical="center"/>
    </xf>
    <xf numFmtId="0" fontId="9" fillId="29" borderId="29" xfId="0" applyFont="1" applyFill="1" applyBorder="1" applyAlignment="1">
      <alignment horizontal="center" vertical="center"/>
    </xf>
    <xf numFmtId="0" fontId="0" fillId="0" borderId="85" xfId="0" applyBorder="1"/>
    <xf numFmtId="0" fontId="0" fillId="0" borderId="79" xfId="0" quotePrefix="1" applyBorder="1" applyAlignment="1">
      <alignment horizontal="center"/>
    </xf>
    <xf numFmtId="0" fontId="0" fillId="0" borderId="78" xfId="0" applyBorder="1"/>
    <xf numFmtId="3" fontId="0" fillId="25" borderId="81" xfId="0" applyNumberFormat="1" applyFill="1" applyBorder="1" applyAlignment="1">
      <alignment horizontal="right"/>
    </xf>
    <xf numFmtId="3" fontId="0" fillId="25" borderId="83" xfId="0" applyNumberFormat="1" applyFill="1" applyBorder="1" applyAlignment="1">
      <alignment horizontal="left"/>
    </xf>
    <xf numFmtId="3" fontId="0" fillId="25" borderId="84" xfId="0" applyNumberFormat="1" applyFill="1" applyBorder="1" applyAlignment="1">
      <alignment horizontal="right"/>
    </xf>
    <xf numFmtId="3" fontId="0" fillId="25" borderId="80" xfId="0" applyNumberFormat="1" applyFill="1" applyBorder="1" applyAlignment="1">
      <alignment horizontal="left"/>
    </xf>
    <xf numFmtId="3" fontId="0" fillId="25" borderId="85" xfId="0" applyNumberFormat="1" applyFill="1" applyBorder="1" applyAlignment="1">
      <alignment horizontal="right"/>
    </xf>
    <xf numFmtId="3" fontId="0" fillId="25" borderId="86" xfId="0" applyNumberFormat="1" applyFill="1" applyBorder="1" applyAlignment="1">
      <alignment horizontal="left"/>
    </xf>
    <xf numFmtId="0" fontId="0" fillId="0" borderId="79" xfId="0" applyBorder="1" applyAlignment="1">
      <alignment horizontal="center"/>
    </xf>
    <xf numFmtId="0" fontId="11" fillId="24" borderId="87" xfId="0" applyFont="1" applyFill="1" applyBorder="1" applyAlignment="1">
      <alignment horizontal="center"/>
    </xf>
    <xf numFmtId="0" fontId="2" fillId="0" borderId="88" xfId="0" applyFont="1" applyBorder="1"/>
    <xf numFmtId="0" fontId="2" fillId="0" borderId="89" xfId="0" applyFont="1" applyBorder="1"/>
    <xf numFmtId="0" fontId="2" fillId="0" borderId="90" xfId="0" quotePrefix="1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164" fontId="2" fillId="25" borderId="92" xfId="0" applyNumberFormat="1" applyFont="1" applyFill="1" applyBorder="1" applyAlignment="1">
      <alignment horizontal="right"/>
    </xf>
    <xf numFmtId="164" fontId="3" fillId="25" borderId="93" xfId="0" applyNumberFormat="1" applyFont="1" applyFill="1" applyBorder="1" applyAlignment="1">
      <alignment horizontal="left"/>
    </xf>
    <xf numFmtId="0" fontId="2" fillId="0" borderId="94" xfId="0" applyFont="1" applyBorder="1"/>
    <xf numFmtId="0" fontId="2" fillId="0" borderId="95" xfId="0" applyFont="1" applyBorder="1"/>
    <xf numFmtId="0" fontId="2" fillId="0" borderId="95" xfId="0" quotePrefix="1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164" fontId="3" fillId="25" borderId="94" xfId="0" applyNumberFormat="1" applyFont="1" applyFill="1" applyBorder="1" applyAlignment="1">
      <alignment horizontal="right"/>
    </xf>
    <xf numFmtId="164" fontId="3" fillId="25" borderId="96" xfId="0" applyNumberFormat="1" applyFont="1" applyFill="1" applyBorder="1" applyAlignment="1">
      <alignment horizontal="left"/>
    </xf>
    <xf numFmtId="0" fontId="2" fillId="0" borderId="89" xfId="0" quotePrefix="1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164" fontId="2" fillId="26" borderId="88" xfId="0" applyNumberFormat="1" applyFont="1" applyFill="1" applyBorder="1" applyAlignment="1">
      <alignment horizontal="right"/>
    </xf>
    <xf numFmtId="164" fontId="3" fillId="25" borderId="97" xfId="0" applyNumberFormat="1" applyFont="1" applyFill="1" applyBorder="1" applyAlignment="1">
      <alignment horizontal="left"/>
    </xf>
    <xf numFmtId="0" fontId="2" fillId="0" borderId="95" xfId="0" applyFont="1" applyBorder="1" applyAlignment="1">
      <alignment horizontal="center"/>
    </xf>
    <xf numFmtId="164" fontId="2" fillId="25" borderId="96" xfId="0" applyNumberFormat="1" applyFont="1" applyFill="1" applyBorder="1" applyAlignment="1">
      <alignment horizontal="left"/>
    </xf>
    <xf numFmtId="0" fontId="2" fillId="0" borderId="95" xfId="0" applyFont="1" applyBorder="1" applyAlignment="1">
      <alignment vertical="top"/>
    </xf>
    <xf numFmtId="164" fontId="3" fillId="25" borderId="98" xfId="0" applyNumberFormat="1" applyFont="1" applyFill="1" applyBorder="1" applyAlignment="1">
      <alignment horizontal="left"/>
    </xf>
    <xf numFmtId="164" fontId="2" fillId="28" borderId="94" xfId="0" applyNumberFormat="1" applyFont="1" applyFill="1" applyBorder="1" applyAlignment="1">
      <alignment horizontal="right"/>
    </xf>
    <xf numFmtId="164" fontId="2" fillId="25" borderId="88" xfId="0" applyNumberFormat="1" applyFont="1" applyFill="1" applyBorder="1" applyAlignment="1">
      <alignment horizontal="right"/>
    </xf>
    <xf numFmtId="164" fontId="2" fillId="25" borderId="99" xfId="0" applyNumberFormat="1" applyFont="1" applyFill="1" applyBorder="1" applyAlignment="1">
      <alignment horizontal="left"/>
    </xf>
    <xf numFmtId="0" fontId="2" fillId="0" borderId="89" xfId="0" applyFont="1" applyBorder="1" applyAlignment="1">
      <alignment horizontal="left" vertical="center"/>
    </xf>
    <xf numFmtId="0" fontId="2" fillId="0" borderId="89" xfId="0" applyFont="1" applyBorder="1" applyAlignment="1">
      <alignment horizontal="center"/>
    </xf>
    <xf numFmtId="164" fontId="2" fillId="25" borderId="100" xfId="0" applyNumberFormat="1" applyFont="1" applyFill="1" applyBorder="1" applyAlignment="1">
      <alignment horizontal="left"/>
    </xf>
    <xf numFmtId="4" fontId="2" fillId="25" borderId="96" xfId="0" applyNumberFormat="1" applyFont="1" applyFill="1" applyBorder="1" applyAlignment="1">
      <alignment horizontal="left"/>
    </xf>
    <xf numFmtId="164" fontId="2" fillId="25" borderId="94" xfId="0" applyNumberFormat="1" applyFont="1" applyFill="1" applyBorder="1" applyAlignment="1">
      <alignment horizontal="right"/>
    </xf>
    <xf numFmtId="164" fontId="2" fillId="28" borderId="88" xfId="0" applyNumberFormat="1" applyFont="1" applyFill="1" applyBorder="1" applyAlignment="1">
      <alignment horizontal="right"/>
    </xf>
    <xf numFmtId="4" fontId="2" fillId="25" borderId="97" xfId="0" applyNumberFormat="1" applyFont="1" applyFill="1" applyBorder="1" applyAlignment="1">
      <alignment horizontal="left"/>
    </xf>
    <xf numFmtId="0" fontId="2" fillId="0" borderId="95" xfId="0" applyFont="1" applyBorder="1" applyAlignment="1">
      <alignment vertical="center"/>
    </xf>
    <xf numFmtId="164" fontId="0" fillId="25" borderId="94" xfId="0" applyNumberFormat="1" applyFill="1" applyBorder="1" applyAlignment="1">
      <alignment horizontal="right"/>
    </xf>
    <xf numFmtId="4" fontId="0" fillId="25" borderId="96" xfId="0" applyNumberFormat="1" applyFill="1" applyBorder="1" applyAlignment="1">
      <alignment horizontal="left"/>
    </xf>
    <xf numFmtId="0" fontId="3" fillId="0" borderId="95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2" fillId="0" borderId="89" xfId="0" applyFont="1" applyBorder="1" applyAlignment="1">
      <alignment vertical="center"/>
    </xf>
    <xf numFmtId="0" fontId="3" fillId="0" borderId="89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164" fontId="0" fillId="25" borderId="88" xfId="0" applyNumberFormat="1" applyFill="1" applyBorder="1" applyAlignment="1">
      <alignment horizontal="right"/>
    </xf>
    <xf numFmtId="4" fontId="0" fillId="25" borderId="97" xfId="0" applyNumberFormat="1" applyFill="1" applyBorder="1" applyAlignment="1">
      <alignment horizontal="left"/>
    </xf>
    <xf numFmtId="0" fontId="2" fillId="0" borderId="101" xfId="0" applyFont="1" applyBorder="1"/>
    <xf numFmtId="0" fontId="2" fillId="0" borderId="102" xfId="0" quotePrefix="1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164" fontId="2" fillId="30" borderId="104" xfId="0" applyNumberFormat="1" applyFont="1" applyFill="1" applyBorder="1" applyAlignment="1" applyProtection="1">
      <alignment horizontal="right"/>
      <protection locked="0"/>
    </xf>
    <xf numFmtId="164" fontId="3" fillId="25" borderId="105" xfId="0" applyNumberFormat="1" applyFont="1" applyFill="1" applyBorder="1" applyAlignment="1" applyProtection="1">
      <alignment horizontal="left"/>
      <protection locked="0"/>
    </xf>
    <xf numFmtId="164" fontId="3" fillId="25" borderId="103" xfId="0" applyNumberFormat="1" applyFont="1" applyFill="1" applyBorder="1" applyAlignment="1" applyProtection="1">
      <alignment horizontal="left"/>
      <protection locked="0"/>
    </xf>
    <xf numFmtId="164" fontId="3" fillId="25" borderId="106" xfId="0" applyNumberFormat="1" applyFont="1" applyFill="1" applyBorder="1" applyAlignment="1" applyProtection="1">
      <alignment horizontal="left"/>
      <protection locked="0"/>
    </xf>
    <xf numFmtId="164" fontId="3" fillId="25" borderId="97" xfId="0" applyNumberFormat="1" applyFont="1" applyFill="1" applyBorder="1" applyAlignment="1" applyProtection="1">
      <alignment horizontal="left"/>
      <protection locked="0"/>
    </xf>
    <xf numFmtId="164" fontId="2" fillId="25" borderId="94" xfId="0" applyNumberFormat="1" applyFont="1" applyFill="1" applyBorder="1" applyAlignment="1" applyProtection="1">
      <alignment horizontal="right"/>
      <protection locked="0"/>
    </xf>
    <xf numFmtId="164" fontId="2" fillId="25" borderId="96" xfId="0" applyNumberFormat="1" applyFont="1" applyFill="1" applyBorder="1" applyAlignment="1" applyProtection="1">
      <alignment horizontal="left"/>
      <protection locked="0"/>
    </xf>
    <xf numFmtId="164" fontId="3" fillId="25" borderId="94" xfId="0" applyNumberFormat="1" applyFont="1" applyFill="1" applyBorder="1" applyAlignment="1" applyProtection="1">
      <alignment horizontal="right"/>
      <protection locked="0"/>
    </xf>
    <xf numFmtId="164" fontId="3" fillId="25" borderId="96" xfId="0" applyNumberFormat="1" applyFont="1" applyFill="1" applyBorder="1" applyAlignment="1" applyProtection="1">
      <alignment horizontal="left"/>
      <protection locked="0"/>
    </xf>
    <xf numFmtId="0" fontId="0" fillId="0" borderId="95" xfId="0" applyBorder="1"/>
    <xf numFmtId="0" fontId="0" fillId="0" borderId="96" xfId="0" applyBorder="1" applyAlignment="1">
      <alignment horizontal="center"/>
    </xf>
    <xf numFmtId="164" fontId="2" fillId="25" borderId="107" xfId="0" applyNumberFormat="1" applyFont="1" applyFill="1" applyBorder="1" applyAlignment="1" applyProtection="1">
      <alignment horizontal="right"/>
      <protection locked="0"/>
    </xf>
    <xf numFmtId="164" fontId="2" fillId="25" borderId="98" xfId="0" applyNumberFormat="1" applyFont="1" applyFill="1" applyBorder="1" applyAlignment="1" applyProtection="1">
      <alignment horizontal="left"/>
      <protection locked="0"/>
    </xf>
    <xf numFmtId="164" fontId="2" fillId="27" borderId="107" xfId="0" applyNumberFormat="1" applyFont="1" applyFill="1" applyBorder="1" applyAlignment="1" applyProtection="1">
      <alignment horizontal="right"/>
      <protection locked="0"/>
    </xf>
    <xf numFmtId="164" fontId="3" fillId="25" borderId="107" xfId="0" applyNumberFormat="1" applyFont="1" applyFill="1" applyBorder="1" applyAlignment="1" applyProtection="1">
      <alignment horizontal="right"/>
      <protection locked="0"/>
    </xf>
    <xf numFmtId="164" fontId="3" fillId="25" borderId="98" xfId="0" applyNumberFormat="1" applyFont="1" applyFill="1" applyBorder="1" applyAlignment="1" applyProtection="1">
      <alignment horizontal="left"/>
      <protection locked="0"/>
    </xf>
    <xf numFmtId="164" fontId="2" fillId="26" borderId="107" xfId="0" applyNumberFormat="1" applyFont="1" applyFill="1" applyBorder="1" applyAlignment="1">
      <alignment horizontal="right"/>
    </xf>
    <xf numFmtId="164" fontId="2" fillId="27" borderId="98" xfId="0" applyNumberFormat="1" applyFont="1" applyFill="1" applyBorder="1" applyAlignment="1" applyProtection="1">
      <alignment horizontal="left"/>
      <protection locked="0"/>
    </xf>
    <xf numFmtId="0" fontId="0" fillId="0" borderId="95" xfId="0" applyBorder="1" applyAlignment="1">
      <alignment horizontal="center"/>
    </xf>
    <xf numFmtId="164" fontId="2" fillId="25" borderId="108" xfId="0" applyNumberFormat="1" applyFont="1" applyFill="1" applyBorder="1" applyAlignment="1" applyProtection="1">
      <alignment horizontal="right"/>
      <protection locked="0"/>
    </xf>
    <xf numFmtId="164" fontId="2" fillId="25" borderId="103" xfId="0" applyNumberFormat="1" applyFont="1" applyFill="1" applyBorder="1" applyAlignment="1" applyProtection="1">
      <alignment horizontal="left"/>
      <protection locked="0"/>
    </xf>
    <xf numFmtId="0" fontId="0" fillId="0" borderId="95" xfId="0" quotePrefix="1" applyBorder="1" applyAlignment="1">
      <alignment horizontal="center"/>
    </xf>
    <xf numFmtId="0" fontId="0" fillId="0" borderId="89" xfId="0" applyBorder="1"/>
    <xf numFmtId="0" fontId="0" fillId="0" borderId="97" xfId="0" applyBorder="1" applyAlignment="1">
      <alignment horizontal="center"/>
    </xf>
    <xf numFmtId="164" fontId="2" fillId="27" borderId="109" xfId="0" applyNumberFormat="1" applyFont="1" applyFill="1" applyBorder="1" applyAlignment="1" applyProtection="1">
      <alignment horizontal="right"/>
      <protection locked="0"/>
    </xf>
    <xf numFmtId="164" fontId="2" fillId="27" borderId="91" xfId="0" applyNumberFormat="1" applyFont="1" applyFill="1" applyBorder="1" applyAlignment="1" applyProtection="1">
      <alignment horizontal="left"/>
      <protection locked="0"/>
    </xf>
    <xf numFmtId="164" fontId="2" fillId="27" borderId="110" xfId="462" applyNumberFormat="1" applyFont="1" applyFill="1" applyBorder="1" applyAlignment="1" applyProtection="1">
      <alignment horizontal="right"/>
      <protection locked="0"/>
    </xf>
    <xf numFmtId="164" fontId="2" fillId="27" borderId="99" xfId="0" applyNumberFormat="1" applyFont="1" applyFill="1" applyBorder="1" applyAlignment="1" applyProtection="1">
      <alignment horizontal="left"/>
      <protection locked="0"/>
    </xf>
    <xf numFmtId="164" fontId="2" fillId="27" borderId="88" xfId="462" applyNumberFormat="1" applyFont="1" applyFill="1" applyBorder="1" applyAlignment="1" applyProtection="1">
      <alignment horizontal="right"/>
      <protection locked="0"/>
    </xf>
    <xf numFmtId="164" fontId="2" fillId="27" borderId="97" xfId="0" applyNumberFormat="1" applyFont="1" applyFill="1" applyBorder="1" applyAlignment="1" applyProtection="1">
      <alignment horizontal="left"/>
      <protection locked="0"/>
    </xf>
    <xf numFmtId="0" fontId="2" fillId="29" borderId="88" xfId="0" applyFont="1" applyFill="1" applyBorder="1" applyAlignment="1">
      <alignment horizontal="left" vertical="center" wrapText="1"/>
    </xf>
    <xf numFmtId="0" fontId="2" fillId="29" borderId="97" xfId="0" applyFont="1" applyFill="1" applyBorder="1" applyAlignment="1">
      <alignment horizontal="left" vertical="center" wrapText="1"/>
    </xf>
    <xf numFmtId="0" fontId="0" fillId="0" borderId="94" xfId="0" applyBorder="1"/>
    <xf numFmtId="3" fontId="0" fillId="31" borderId="94" xfId="0" applyNumberFormat="1" applyFill="1" applyBorder="1"/>
    <xf numFmtId="0" fontId="0" fillId="31" borderId="96" xfId="0" applyFill="1" applyBorder="1"/>
    <xf numFmtId="3" fontId="0" fillId="31" borderId="110" xfId="0" applyNumberFormat="1" applyFill="1" applyBorder="1"/>
    <xf numFmtId="0" fontId="0" fillId="31" borderId="99" xfId="0" applyFill="1" applyBorder="1"/>
    <xf numFmtId="0" fontId="0" fillId="0" borderId="88" xfId="0" applyBorder="1"/>
    <xf numFmtId="165" fontId="0" fillId="32" borderId="88" xfId="467" applyNumberFormat="1" applyFont="1" applyFill="1" applyBorder="1" applyProtection="1"/>
    <xf numFmtId="0" fontId="0" fillId="31" borderId="97" xfId="0" applyFill="1" applyBorder="1"/>
  </cellXfs>
  <cellStyles count="468">
    <cellStyle name="%" xfId="463" xr:uid="{00000000-0005-0000-0000-000000000000}"/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2" xfId="4" xr:uid="{00000000-0005-0000-0000-000004000000}"/>
    <cellStyle name="20% - Accent1 3" xfId="5" xr:uid="{00000000-0005-0000-0000-000005000000}"/>
    <cellStyle name="20% - Accent1 4" xfId="6" xr:uid="{00000000-0005-0000-0000-000006000000}"/>
    <cellStyle name="20% - Accent1 5" xfId="7" xr:uid="{00000000-0005-0000-0000-000007000000}"/>
    <cellStyle name="20% - Accent1 6" xfId="8" xr:uid="{00000000-0005-0000-0000-000008000000}"/>
    <cellStyle name="20% - Accent1 7" xfId="9" xr:uid="{00000000-0005-0000-0000-000009000000}"/>
    <cellStyle name="20% - Accent1 8" xfId="10" xr:uid="{00000000-0005-0000-0000-00000A000000}"/>
    <cellStyle name="20% - Accent1 9" xfId="11" xr:uid="{00000000-0005-0000-0000-00000B000000}"/>
    <cellStyle name="20% - Accent2 10" xfId="12" xr:uid="{00000000-0005-0000-0000-00000C000000}"/>
    <cellStyle name="20% - Accent2 11" xfId="13" xr:uid="{00000000-0005-0000-0000-00000D000000}"/>
    <cellStyle name="20% - Accent2 12" xfId="14" xr:uid="{00000000-0005-0000-0000-00000E000000}"/>
    <cellStyle name="20% - Accent2 2" xfId="15" xr:uid="{00000000-0005-0000-0000-00000F000000}"/>
    <cellStyle name="20% - Accent2 3" xfId="16" xr:uid="{00000000-0005-0000-0000-000010000000}"/>
    <cellStyle name="20% - Accent2 4" xfId="17" xr:uid="{00000000-0005-0000-0000-000011000000}"/>
    <cellStyle name="20% - Accent2 5" xfId="18" xr:uid="{00000000-0005-0000-0000-000012000000}"/>
    <cellStyle name="20% - Accent2 6" xfId="19" xr:uid="{00000000-0005-0000-0000-000013000000}"/>
    <cellStyle name="20% - Accent2 7" xfId="20" xr:uid="{00000000-0005-0000-0000-000014000000}"/>
    <cellStyle name="20% - Accent2 8" xfId="21" xr:uid="{00000000-0005-0000-0000-000015000000}"/>
    <cellStyle name="20% - Accent2 9" xfId="22" xr:uid="{00000000-0005-0000-0000-000016000000}"/>
    <cellStyle name="20% - Accent3 10" xfId="23" xr:uid="{00000000-0005-0000-0000-000017000000}"/>
    <cellStyle name="20% - Accent3 11" xfId="24" xr:uid="{00000000-0005-0000-0000-000018000000}"/>
    <cellStyle name="20% - Accent3 12" xfId="25" xr:uid="{00000000-0005-0000-0000-000019000000}"/>
    <cellStyle name="20% - Accent3 2" xfId="26" xr:uid="{00000000-0005-0000-0000-00001A000000}"/>
    <cellStyle name="20% - Accent3 3" xfId="27" xr:uid="{00000000-0005-0000-0000-00001B000000}"/>
    <cellStyle name="20% - Accent3 4" xfId="28" xr:uid="{00000000-0005-0000-0000-00001C000000}"/>
    <cellStyle name="20% - Accent3 5" xfId="29" xr:uid="{00000000-0005-0000-0000-00001D000000}"/>
    <cellStyle name="20% - Accent3 6" xfId="30" xr:uid="{00000000-0005-0000-0000-00001E000000}"/>
    <cellStyle name="20% - Accent3 7" xfId="31" xr:uid="{00000000-0005-0000-0000-00001F000000}"/>
    <cellStyle name="20% - Accent3 8" xfId="32" xr:uid="{00000000-0005-0000-0000-000020000000}"/>
    <cellStyle name="20% - Accent3 9" xfId="33" xr:uid="{00000000-0005-0000-0000-000021000000}"/>
    <cellStyle name="20% - Accent4 10" xfId="34" xr:uid="{00000000-0005-0000-0000-000022000000}"/>
    <cellStyle name="20% - Accent4 11" xfId="35" xr:uid="{00000000-0005-0000-0000-000023000000}"/>
    <cellStyle name="20% - Accent4 12" xfId="36" xr:uid="{00000000-0005-0000-0000-000024000000}"/>
    <cellStyle name="20% - Accent4 2" xfId="37" xr:uid="{00000000-0005-0000-0000-000025000000}"/>
    <cellStyle name="20% - Accent4 3" xfId="38" xr:uid="{00000000-0005-0000-0000-000026000000}"/>
    <cellStyle name="20% - Accent4 4" xfId="39" xr:uid="{00000000-0005-0000-0000-000027000000}"/>
    <cellStyle name="20% - Accent4 5" xfId="40" xr:uid="{00000000-0005-0000-0000-000028000000}"/>
    <cellStyle name="20% - Accent4 6" xfId="41" xr:uid="{00000000-0005-0000-0000-000029000000}"/>
    <cellStyle name="20% - Accent4 7" xfId="42" xr:uid="{00000000-0005-0000-0000-00002A000000}"/>
    <cellStyle name="20% - Accent4 8" xfId="43" xr:uid="{00000000-0005-0000-0000-00002B000000}"/>
    <cellStyle name="20% - Accent4 9" xfId="44" xr:uid="{00000000-0005-0000-0000-00002C000000}"/>
    <cellStyle name="20% - Accent5 10" xfId="45" xr:uid="{00000000-0005-0000-0000-00002D000000}"/>
    <cellStyle name="20% - Accent5 11" xfId="46" xr:uid="{00000000-0005-0000-0000-00002E000000}"/>
    <cellStyle name="20% - Accent5 12" xfId="47" xr:uid="{00000000-0005-0000-0000-00002F000000}"/>
    <cellStyle name="20% - Accent5 2" xfId="48" xr:uid="{00000000-0005-0000-0000-000030000000}"/>
    <cellStyle name="20% - Accent5 3" xfId="49" xr:uid="{00000000-0005-0000-0000-000031000000}"/>
    <cellStyle name="20% - Accent5 4" xfId="50" xr:uid="{00000000-0005-0000-0000-000032000000}"/>
    <cellStyle name="20% - Accent5 5" xfId="51" xr:uid="{00000000-0005-0000-0000-000033000000}"/>
    <cellStyle name="20% - Accent5 6" xfId="52" xr:uid="{00000000-0005-0000-0000-000034000000}"/>
    <cellStyle name="20% - Accent5 7" xfId="53" xr:uid="{00000000-0005-0000-0000-000035000000}"/>
    <cellStyle name="20% - Accent5 8" xfId="54" xr:uid="{00000000-0005-0000-0000-000036000000}"/>
    <cellStyle name="20% - Accent5 9" xfId="55" xr:uid="{00000000-0005-0000-0000-000037000000}"/>
    <cellStyle name="20% - Accent6 10" xfId="56" xr:uid="{00000000-0005-0000-0000-000038000000}"/>
    <cellStyle name="20% - Accent6 11" xfId="57" xr:uid="{00000000-0005-0000-0000-000039000000}"/>
    <cellStyle name="20% - Accent6 12" xfId="58" xr:uid="{00000000-0005-0000-0000-00003A000000}"/>
    <cellStyle name="20% - Accent6 2" xfId="59" xr:uid="{00000000-0005-0000-0000-00003B000000}"/>
    <cellStyle name="20% - Accent6 3" xfId="60" xr:uid="{00000000-0005-0000-0000-00003C000000}"/>
    <cellStyle name="20% - Accent6 4" xfId="61" xr:uid="{00000000-0005-0000-0000-00003D000000}"/>
    <cellStyle name="20% - Accent6 5" xfId="62" xr:uid="{00000000-0005-0000-0000-00003E000000}"/>
    <cellStyle name="20% - Accent6 6" xfId="63" xr:uid="{00000000-0005-0000-0000-00003F000000}"/>
    <cellStyle name="20% - Accent6 7" xfId="64" xr:uid="{00000000-0005-0000-0000-000040000000}"/>
    <cellStyle name="20% - Accent6 8" xfId="65" xr:uid="{00000000-0005-0000-0000-000041000000}"/>
    <cellStyle name="20% - Accent6 9" xfId="66" xr:uid="{00000000-0005-0000-0000-000042000000}"/>
    <cellStyle name="40% - Accent1 10" xfId="67" xr:uid="{00000000-0005-0000-0000-000043000000}"/>
    <cellStyle name="40% - Accent1 11" xfId="68" xr:uid="{00000000-0005-0000-0000-000044000000}"/>
    <cellStyle name="40% - Accent1 12" xfId="69" xr:uid="{00000000-0005-0000-0000-000045000000}"/>
    <cellStyle name="40% - Accent1 2" xfId="70" xr:uid="{00000000-0005-0000-0000-000046000000}"/>
    <cellStyle name="40% - Accent1 3" xfId="71" xr:uid="{00000000-0005-0000-0000-000047000000}"/>
    <cellStyle name="40% - Accent1 4" xfId="72" xr:uid="{00000000-0005-0000-0000-000048000000}"/>
    <cellStyle name="40% - Accent1 5" xfId="73" xr:uid="{00000000-0005-0000-0000-000049000000}"/>
    <cellStyle name="40% - Accent1 6" xfId="74" xr:uid="{00000000-0005-0000-0000-00004A000000}"/>
    <cellStyle name="40% - Accent1 7" xfId="75" xr:uid="{00000000-0005-0000-0000-00004B000000}"/>
    <cellStyle name="40% - Accent1 8" xfId="76" xr:uid="{00000000-0005-0000-0000-00004C000000}"/>
    <cellStyle name="40% - Accent1 9" xfId="77" xr:uid="{00000000-0005-0000-0000-00004D000000}"/>
    <cellStyle name="40% - Accent2 10" xfId="78" xr:uid="{00000000-0005-0000-0000-00004E000000}"/>
    <cellStyle name="40% - Accent2 11" xfId="79" xr:uid="{00000000-0005-0000-0000-00004F000000}"/>
    <cellStyle name="40% - Accent2 12" xfId="80" xr:uid="{00000000-0005-0000-0000-000050000000}"/>
    <cellStyle name="40% - Accent2 2" xfId="81" xr:uid="{00000000-0005-0000-0000-000051000000}"/>
    <cellStyle name="40% - Accent2 3" xfId="82" xr:uid="{00000000-0005-0000-0000-000052000000}"/>
    <cellStyle name="40% - Accent2 4" xfId="83" xr:uid="{00000000-0005-0000-0000-000053000000}"/>
    <cellStyle name="40% - Accent2 5" xfId="84" xr:uid="{00000000-0005-0000-0000-000054000000}"/>
    <cellStyle name="40% - Accent2 6" xfId="85" xr:uid="{00000000-0005-0000-0000-000055000000}"/>
    <cellStyle name="40% - Accent2 7" xfId="86" xr:uid="{00000000-0005-0000-0000-000056000000}"/>
    <cellStyle name="40% - Accent2 8" xfId="87" xr:uid="{00000000-0005-0000-0000-000057000000}"/>
    <cellStyle name="40% - Accent2 9" xfId="88" xr:uid="{00000000-0005-0000-0000-000058000000}"/>
    <cellStyle name="40% - Accent3 10" xfId="89" xr:uid="{00000000-0005-0000-0000-000059000000}"/>
    <cellStyle name="40% - Accent3 11" xfId="90" xr:uid="{00000000-0005-0000-0000-00005A000000}"/>
    <cellStyle name="40% - Accent3 12" xfId="91" xr:uid="{00000000-0005-0000-0000-00005B000000}"/>
    <cellStyle name="40% - Accent3 2" xfId="92" xr:uid="{00000000-0005-0000-0000-00005C000000}"/>
    <cellStyle name="40% - Accent3 3" xfId="93" xr:uid="{00000000-0005-0000-0000-00005D000000}"/>
    <cellStyle name="40% - Accent3 4" xfId="94" xr:uid="{00000000-0005-0000-0000-00005E000000}"/>
    <cellStyle name="40% - Accent3 5" xfId="95" xr:uid="{00000000-0005-0000-0000-00005F000000}"/>
    <cellStyle name="40% - Accent3 6" xfId="96" xr:uid="{00000000-0005-0000-0000-000060000000}"/>
    <cellStyle name="40% - Accent3 7" xfId="97" xr:uid="{00000000-0005-0000-0000-000061000000}"/>
    <cellStyle name="40% - Accent3 8" xfId="98" xr:uid="{00000000-0005-0000-0000-000062000000}"/>
    <cellStyle name="40% - Accent3 9" xfId="99" xr:uid="{00000000-0005-0000-0000-000063000000}"/>
    <cellStyle name="40% - Accent4 10" xfId="100" xr:uid="{00000000-0005-0000-0000-000064000000}"/>
    <cellStyle name="40% - Accent4 11" xfId="101" xr:uid="{00000000-0005-0000-0000-000065000000}"/>
    <cellStyle name="40% - Accent4 12" xfId="102" xr:uid="{00000000-0005-0000-0000-000066000000}"/>
    <cellStyle name="40% - Accent4 2" xfId="103" xr:uid="{00000000-0005-0000-0000-000067000000}"/>
    <cellStyle name="40% - Accent4 3" xfId="104" xr:uid="{00000000-0005-0000-0000-000068000000}"/>
    <cellStyle name="40% - Accent4 4" xfId="105" xr:uid="{00000000-0005-0000-0000-000069000000}"/>
    <cellStyle name="40% - Accent4 5" xfId="106" xr:uid="{00000000-0005-0000-0000-00006A000000}"/>
    <cellStyle name="40% - Accent4 6" xfId="107" xr:uid="{00000000-0005-0000-0000-00006B000000}"/>
    <cellStyle name="40% - Accent4 7" xfId="108" xr:uid="{00000000-0005-0000-0000-00006C000000}"/>
    <cellStyle name="40% - Accent4 8" xfId="109" xr:uid="{00000000-0005-0000-0000-00006D000000}"/>
    <cellStyle name="40% - Accent4 9" xfId="110" xr:uid="{00000000-0005-0000-0000-00006E000000}"/>
    <cellStyle name="40% - Accent5 10" xfId="111" xr:uid="{00000000-0005-0000-0000-00006F000000}"/>
    <cellStyle name="40% - Accent5 11" xfId="112" xr:uid="{00000000-0005-0000-0000-000070000000}"/>
    <cellStyle name="40% - Accent5 12" xfId="113" xr:uid="{00000000-0005-0000-0000-000071000000}"/>
    <cellStyle name="40% - Accent5 2" xfId="114" xr:uid="{00000000-0005-0000-0000-000072000000}"/>
    <cellStyle name="40% - Accent5 3" xfId="115" xr:uid="{00000000-0005-0000-0000-000073000000}"/>
    <cellStyle name="40% - Accent5 4" xfId="116" xr:uid="{00000000-0005-0000-0000-000074000000}"/>
    <cellStyle name="40% - Accent5 5" xfId="117" xr:uid="{00000000-0005-0000-0000-000075000000}"/>
    <cellStyle name="40% - Accent5 6" xfId="118" xr:uid="{00000000-0005-0000-0000-000076000000}"/>
    <cellStyle name="40% - Accent5 7" xfId="119" xr:uid="{00000000-0005-0000-0000-000077000000}"/>
    <cellStyle name="40% - Accent5 8" xfId="120" xr:uid="{00000000-0005-0000-0000-000078000000}"/>
    <cellStyle name="40% - Accent5 9" xfId="121" xr:uid="{00000000-0005-0000-0000-000079000000}"/>
    <cellStyle name="40% - Accent6 10" xfId="122" xr:uid="{00000000-0005-0000-0000-00007A000000}"/>
    <cellStyle name="40% - Accent6 11" xfId="123" xr:uid="{00000000-0005-0000-0000-00007B000000}"/>
    <cellStyle name="40% - Accent6 12" xfId="124" xr:uid="{00000000-0005-0000-0000-00007C000000}"/>
    <cellStyle name="40% - Accent6 2" xfId="125" xr:uid="{00000000-0005-0000-0000-00007D000000}"/>
    <cellStyle name="40% - Accent6 3" xfId="126" xr:uid="{00000000-0005-0000-0000-00007E000000}"/>
    <cellStyle name="40% - Accent6 4" xfId="127" xr:uid="{00000000-0005-0000-0000-00007F000000}"/>
    <cellStyle name="40% - Accent6 5" xfId="128" xr:uid="{00000000-0005-0000-0000-000080000000}"/>
    <cellStyle name="40% - Accent6 6" xfId="129" xr:uid="{00000000-0005-0000-0000-000081000000}"/>
    <cellStyle name="40% - Accent6 7" xfId="130" xr:uid="{00000000-0005-0000-0000-000082000000}"/>
    <cellStyle name="40% - Accent6 8" xfId="131" xr:uid="{00000000-0005-0000-0000-000083000000}"/>
    <cellStyle name="40% - Accent6 9" xfId="132" xr:uid="{00000000-0005-0000-0000-000084000000}"/>
    <cellStyle name="60% - Accent1 10" xfId="133" xr:uid="{00000000-0005-0000-0000-000085000000}"/>
    <cellStyle name="60% - Accent1 11" xfId="134" xr:uid="{00000000-0005-0000-0000-000086000000}"/>
    <cellStyle name="60% - Accent1 12" xfId="135" xr:uid="{00000000-0005-0000-0000-000087000000}"/>
    <cellStyle name="60% - Accent1 2" xfId="136" xr:uid="{00000000-0005-0000-0000-000088000000}"/>
    <cellStyle name="60% - Accent1 3" xfId="137" xr:uid="{00000000-0005-0000-0000-000089000000}"/>
    <cellStyle name="60% - Accent1 4" xfId="138" xr:uid="{00000000-0005-0000-0000-00008A000000}"/>
    <cellStyle name="60% - Accent1 5" xfId="139" xr:uid="{00000000-0005-0000-0000-00008B000000}"/>
    <cellStyle name="60% - Accent1 6" xfId="140" xr:uid="{00000000-0005-0000-0000-00008C000000}"/>
    <cellStyle name="60% - Accent1 7" xfId="141" xr:uid="{00000000-0005-0000-0000-00008D000000}"/>
    <cellStyle name="60% - Accent1 8" xfId="142" xr:uid="{00000000-0005-0000-0000-00008E000000}"/>
    <cellStyle name="60% - Accent1 9" xfId="143" xr:uid="{00000000-0005-0000-0000-00008F000000}"/>
    <cellStyle name="60% - Accent2 10" xfId="144" xr:uid="{00000000-0005-0000-0000-000090000000}"/>
    <cellStyle name="60% - Accent2 11" xfId="145" xr:uid="{00000000-0005-0000-0000-000091000000}"/>
    <cellStyle name="60% - Accent2 12" xfId="146" xr:uid="{00000000-0005-0000-0000-000092000000}"/>
    <cellStyle name="60% - Accent2 2" xfId="147" xr:uid="{00000000-0005-0000-0000-000093000000}"/>
    <cellStyle name="60% - Accent2 3" xfId="148" xr:uid="{00000000-0005-0000-0000-000094000000}"/>
    <cellStyle name="60% - Accent2 4" xfId="149" xr:uid="{00000000-0005-0000-0000-000095000000}"/>
    <cellStyle name="60% - Accent2 5" xfId="150" xr:uid="{00000000-0005-0000-0000-000096000000}"/>
    <cellStyle name="60% - Accent2 6" xfId="151" xr:uid="{00000000-0005-0000-0000-000097000000}"/>
    <cellStyle name="60% - Accent2 7" xfId="152" xr:uid="{00000000-0005-0000-0000-000098000000}"/>
    <cellStyle name="60% - Accent2 8" xfId="153" xr:uid="{00000000-0005-0000-0000-000099000000}"/>
    <cellStyle name="60% - Accent2 9" xfId="154" xr:uid="{00000000-0005-0000-0000-00009A000000}"/>
    <cellStyle name="60% - Accent3 10" xfId="155" xr:uid="{00000000-0005-0000-0000-00009B000000}"/>
    <cellStyle name="60% - Accent3 11" xfId="156" xr:uid="{00000000-0005-0000-0000-00009C000000}"/>
    <cellStyle name="60% - Accent3 12" xfId="157" xr:uid="{00000000-0005-0000-0000-00009D000000}"/>
    <cellStyle name="60% - Accent3 2" xfId="158" xr:uid="{00000000-0005-0000-0000-00009E000000}"/>
    <cellStyle name="60% - Accent3 3" xfId="159" xr:uid="{00000000-0005-0000-0000-00009F000000}"/>
    <cellStyle name="60% - Accent3 4" xfId="160" xr:uid="{00000000-0005-0000-0000-0000A0000000}"/>
    <cellStyle name="60% - Accent3 5" xfId="161" xr:uid="{00000000-0005-0000-0000-0000A1000000}"/>
    <cellStyle name="60% - Accent3 6" xfId="162" xr:uid="{00000000-0005-0000-0000-0000A2000000}"/>
    <cellStyle name="60% - Accent3 7" xfId="163" xr:uid="{00000000-0005-0000-0000-0000A3000000}"/>
    <cellStyle name="60% - Accent3 8" xfId="164" xr:uid="{00000000-0005-0000-0000-0000A4000000}"/>
    <cellStyle name="60% - Accent3 9" xfId="165" xr:uid="{00000000-0005-0000-0000-0000A5000000}"/>
    <cellStyle name="60% - Accent4 10" xfId="166" xr:uid="{00000000-0005-0000-0000-0000A6000000}"/>
    <cellStyle name="60% - Accent4 11" xfId="167" xr:uid="{00000000-0005-0000-0000-0000A7000000}"/>
    <cellStyle name="60% - Accent4 12" xfId="168" xr:uid="{00000000-0005-0000-0000-0000A8000000}"/>
    <cellStyle name="60% - Accent4 2" xfId="169" xr:uid="{00000000-0005-0000-0000-0000A9000000}"/>
    <cellStyle name="60% - Accent4 3" xfId="170" xr:uid="{00000000-0005-0000-0000-0000AA000000}"/>
    <cellStyle name="60% - Accent4 4" xfId="171" xr:uid="{00000000-0005-0000-0000-0000AB000000}"/>
    <cellStyle name="60% - Accent4 5" xfId="172" xr:uid="{00000000-0005-0000-0000-0000AC000000}"/>
    <cellStyle name="60% - Accent4 6" xfId="173" xr:uid="{00000000-0005-0000-0000-0000AD000000}"/>
    <cellStyle name="60% - Accent4 7" xfId="174" xr:uid="{00000000-0005-0000-0000-0000AE000000}"/>
    <cellStyle name="60% - Accent4 8" xfId="175" xr:uid="{00000000-0005-0000-0000-0000AF000000}"/>
    <cellStyle name="60% - Accent4 9" xfId="176" xr:uid="{00000000-0005-0000-0000-0000B0000000}"/>
    <cellStyle name="60% - Accent5 10" xfId="177" xr:uid="{00000000-0005-0000-0000-0000B1000000}"/>
    <cellStyle name="60% - Accent5 11" xfId="178" xr:uid="{00000000-0005-0000-0000-0000B2000000}"/>
    <cellStyle name="60% - Accent5 12" xfId="179" xr:uid="{00000000-0005-0000-0000-0000B3000000}"/>
    <cellStyle name="60% - Accent5 2" xfId="180" xr:uid="{00000000-0005-0000-0000-0000B4000000}"/>
    <cellStyle name="60% - Accent5 3" xfId="181" xr:uid="{00000000-0005-0000-0000-0000B5000000}"/>
    <cellStyle name="60% - Accent5 4" xfId="182" xr:uid="{00000000-0005-0000-0000-0000B6000000}"/>
    <cellStyle name="60% - Accent5 5" xfId="183" xr:uid="{00000000-0005-0000-0000-0000B7000000}"/>
    <cellStyle name="60% - Accent5 6" xfId="184" xr:uid="{00000000-0005-0000-0000-0000B8000000}"/>
    <cellStyle name="60% - Accent5 7" xfId="185" xr:uid="{00000000-0005-0000-0000-0000B9000000}"/>
    <cellStyle name="60% - Accent5 8" xfId="186" xr:uid="{00000000-0005-0000-0000-0000BA000000}"/>
    <cellStyle name="60% - Accent5 9" xfId="187" xr:uid="{00000000-0005-0000-0000-0000BB000000}"/>
    <cellStyle name="60% - Accent6 10" xfId="188" xr:uid="{00000000-0005-0000-0000-0000BC000000}"/>
    <cellStyle name="60% - Accent6 11" xfId="189" xr:uid="{00000000-0005-0000-0000-0000BD000000}"/>
    <cellStyle name="60% - Accent6 12" xfId="190" xr:uid="{00000000-0005-0000-0000-0000BE000000}"/>
    <cellStyle name="60% - Accent6 2" xfId="191" xr:uid="{00000000-0005-0000-0000-0000BF000000}"/>
    <cellStyle name="60% - Accent6 3" xfId="192" xr:uid="{00000000-0005-0000-0000-0000C0000000}"/>
    <cellStyle name="60% - Accent6 4" xfId="193" xr:uid="{00000000-0005-0000-0000-0000C1000000}"/>
    <cellStyle name="60% - Accent6 5" xfId="194" xr:uid="{00000000-0005-0000-0000-0000C2000000}"/>
    <cellStyle name="60% - Accent6 6" xfId="195" xr:uid="{00000000-0005-0000-0000-0000C3000000}"/>
    <cellStyle name="60% - Accent6 7" xfId="196" xr:uid="{00000000-0005-0000-0000-0000C4000000}"/>
    <cellStyle name="60% - Accent6 8" xfId="197" xr:uid="{00000000-0005-0000-0000-0000C5000000}"/>
    <cellStyle name="60% - Accent6 9" xfId="198" xr:uid="{00000000-0005-0000-0000-0000C6000000}"/>
    <cellStyle name="Accent1 10" xfId="199" xr:uid="{00000000-0005-0000-0000-0000C7000000}"/>
    <cellStyle name="Accent1 11" xfId="200" xr:uid="{00000000-0005-0000-0000-0000C8000000}"/>
    <cellStyle name="Accent1 12" xfId="201" xr:uid="{00000000-0005-0000-0000-0000C9000000}"/>
    <cellStyle name="Accent1 2" xfId="202" xr:uid="{00000000-0005-0000-0000-0000CA000000}"/>
    <cellStyle name="Accent1 3" xfId="203" xr:uid="{00000000-0005-0000-0000-0000CB000000}"/>
    <cellStyle name="Accent1 4" xfId="204" xr:uid="{00000000-0005-0000-0000-0000CC000000}"/>
    <cellStyle name="Accent1 5" xfId="205" xr:uid="{00000000-0005-0000-0000-0000CD000000}"/>
    <cellStyle name="Accent1 6" xfId="206" xr:uid="{00000000-0005-0000-0000-0000CE000000}"/>
    <cellStyle name="Accent1 7" xfId="207" xr:uid="{00000000-0005-0000-0000-0000CF000000}"/>
    <cellStyle name="Accent1 8" xfId="208" xr:uid="{00000000-0005-0000-0000-0000D0000000}"/>
    <cellStyle name="Accent1 9" xfId="209" xr:uid="{00000000-0005-0000-0000-0000D1000000}"/>
    <cellStyle name="Accent2 10" xfId="210" xr:uid="{00000000-0005-0000-0000-0000D2000000}"/>
    <cellStyle name="Accent2 11" xfId="211" xr:uid="{00000000-0005-0000-0000-0000D3000000}"/>
    <cellStyle name="Accent2 12" xfId="212" xr:uid="{00000000-0005-0000-0000-0000D4000000}"/>
    <cellStyle name="Accent2 2" xfId="213" xr:uid="{00000000-0005-0000-0000-0000D5000000}"/>
    <cellStyle name="Accent2 3" xfId="214" xr:uid="{00000000-0005-0000-0000-0000D6000000}"/>
    <cellStyle name="Accent2 4" xfId="215" xr:uid="{00000000-0005-0000-0000-0000D7000000}"/>
    <cellStyle name="Accent2 5" xfId="216" xr:uid="{00000000-0005-0000-0000-0000D8000000}"/>
    <cellStyle name="Accent2 6" xfId="217" xr:uid="{00000000-0005-0000-0000-0000D9000000}"/>
    <cellStyle name="Accent2 7" xfId="218" xr:uid="{00000000-0005-0000-0000-0000DA000000}"/>
    <cellStyle name="Accent2 8" xfId="219" xr:uid="{00000000-0005-0000-0000-0000DB000000}"/>
    <cellStyle name="Accent2 9" xfId="220" xr:uid="{00000000-0005-0000-0000-0000DC000000}"/>
    <cellStyle name="Accent3 10" xfId="221" xr:uid="{00000000-0005-0000-0000-0000DD000000}"/>
    <cellStyle name="Accent3 11" xfId="222" xr:uid="{00000000-0005-0000-0000-0000DE000000}"/>
    <cellStyle name="Accent3 12" xfId="223" xr:uid="{00000000-0005-0000-0000-0000DF000000}"/>
    <cellStyle name="Accent3 2" xfId="224" xr:uid="{00000000-0005-0000-0000-0000E0000000}"/>
    <cellStyle name="Accent3 3" xfId="225" xr:uid="{00000000-0005-0000-0000-0000E1000000}"/>
    <cellStyle name="Accent3 4" xfId="226" xr:uid="{00000000-0005-0000-0000-0000E2000000}"/>
    <cellStyle name="Accent3 5" xfId="227" xr:uid="{00000000-0005-0000-0000-0000E3000000}"/>
    <cellStyle name="Accent3 6" xfId="228" xr:uid="{00000000-0005-0000-0000-0000E4000000}"/>
    <cellStyle name="Accent3 7" xfId="229" xr:uid="{00000000-0005-0000-0000-0000E5000000}"/>
    <cellStyle name="Accent3 8" xfId="230" xr:uid="{00000000-0005-0000-0000-0000E6000000}"/>
    <cellStyle name="Accent3 9" xfId="231" xr:uid="{00000000-0005-0000-0000-0000E7000000}"/>
    <cellStyle name="Accent4 10" xfId="232" xr:uid="{00000000-0005-0000-0000-0000E8000000}"/>
    <cellStyle name="Accent4 11" xfId="233" xr:uid="{00000000-0005-0000-0000-0000E9000000}"/>
    <cellStyle name="Accent4 12" xfId="234" xr:uid="{00000000-0005-0000-0000-0000EA000000}"/>
    <cellStyle name="Accent4 2" xfId="235" xr:uid="{00000000-0005-0000-0000-0000EB000000}"/>
    <cellStyle name="Accent4 3" xfId="236" xr:uid="{00000000-0005-0000-0000-0000EC000000}"/>
    <cellStyle name="Accent4 4" xfId="237" xr:uid="{00000000-0005-0000-0000-0000ED000000}"/>
    <cellStyle name="Accent4 5" xfId="238" xr:uid="{00000000-0005-0000-0000-0000EE000000}"/>
    <cellStyle name="Accent4 6" xfId="239" xr:uid="{00000000-0005-0000-0000-0000EF000000}"/>
    <cellStyle name="Accent4 7" xfId="240" xr:uid="{00000000-0005-0000-0000-0000F0000000}"/>
    <cellStyle name="Accent4 8" xfId="241" xr:uid="{00000000-0005-0000-0000-0000F1000000}"/>
    <cellStyle name="Accent4 9" xfId="242" xr:uid="{00000000-0005-0000-0000-0000F2000000}"/>
    <cellStyle name="Accent5 10" xfId="243" xr:uid="{00000000-0005-0000-0000-0000F3000000}"/>
    <cellStyle name="Accent5 11" xfId="244" xr:uid="{00000000-0005-0000-0000-0000F4000000}"/>
    <cellStyle name="Accent5 12" xfId="245" xr:uid="{00000000-0005-0000-0000-0000F5000000}"/>
    <cellStyle name="Accent5 2" xfId="246" xr:uid="{00000000-0005-0000-0000-0000F6000000}"/>
    <cellStyle name="Accent5 3" xfId="247" xr:uid="{00000000-0005-0000-0000-0000F7000000}"/>
    <cellStyle name="Accent5 4" xfId="248" xr:uid="{00000000-0005-0000-0000-0000F8000000}"/>
    <cellStyle name="Accent5 5" xfId="249" xr:uid="{00000000-0005-0000-0000-0000F9000000}"/>
    <cellStyle name="Accent5 6" xfId="250" xr:uid="{00000000-0005-0000-0000-0000FA000000}"/>
    <cellStyle name="Accent5 7" xfId="251" xr:uid="{00000000-0005-0000-0000-0000FB000000}"/>
    <cellStyle name="Accent5 8" xfId="252" xr:uid="{00000000-0005-0000-0000-0000FC000000}"/>
    <cellStyle name="Accent5 9" xfId="253" xr:uid="{00000000-0005-0000-0000-0000FD000000}"/>
    <cellStyle name="Accent6 10" xfId="254" xr:uid="{00000000-0005-0000-0000-0000FE000000}"/>
    <cellStyle name="Accent6 11" xfId="255" xr:uid="{00000000-0005-0000-0000-0000FF000000}"/>
    <cellStyle name="Accent6 12" xfId="256" xr:uid="{00000000-0005-0000-0000-000000010000}"/>
    <cellStyle name="Accent6 2" xfId="257" xr:uid="{00000000-0005-0000-0000-000001010000}"/>
    <cellStyle name="Accent6 3" xfId="258" xr:uid="{00000000-0005-0000-0000-000002010000}"/>
    <cellStyle name="Accent6 4" xfId="259" xr:uid="{00000000-0005-0000-0000-000003010000}"/>
    <cellStyle name="Accent6 5" xfId="260" xr:uid="{00000000-0005-0000-0000-000004010000}"/>
    <cellStyle name="Accent6 6" xfId="261" xr:uid="{00000000-0005-0000-0000-000005010000}"/>
    <cellStyle name="Accent6 7" xfId="262" xr:uid="{00000000-0005-0000-0000-000006010000}"/>
    <cellStyle name="Accent6 8" xfId="263" xr:uid="{00000000-0005-0000-0000-000007010000}"/>
    <cellStyle name="Accent6 9" xfId="264" xr:uid="{00000000-0005-0000-0000-000008010000}"/>
    <cellStyle name="Bad 10" xfId="265" xr:uid="{00000000-0005-0000-0000-000009010000}"/>
    <cellStyle name="Bad 11" xfId="266" xr:uid="{00000000-0005-0000-0000-00000A010000}"/>
    <cellStyle name="Bad 12" xfId="267" xr:uid="{00000000-0005-0000-0000-00000B010000}"/>
    <cellStyle name="Bad 2" xfId="268" xr:uid="{00000000-0005-0000-0000-00000C010000}"/>
    <cellStyle name="Bad 3" xfId="269" xr:uid="{00000000-0005-0000-0000-00000D010000}"/>
    <cellStyle name="Bad 4" xfId="270" xr:uid="{00000000-0005-0000-0000-00000E010000}"/>
    <cellStyle name="Bad 5" xfId="271" xr:uid="{00000000-0005-0000-0000-00000F010000}"/>
    <cellStyle name="Bad 6" xfId="272" xr:uid="{00000000-0005-0000-0000-000010010000}"/>
    <cellStyle name="Bad 7" xfId="273" xr:uid="{00000000-0005-0000-0000-000011010000}"/>
    <cellStyle name="Bad 8" xfId="274" xr:uid="{00000000-0005-0000-0000-000012010000}"/>
    <cellStyle name="Bad 9" xfId="275" xr:uid="{00000000-0005-0000-0000-000013010000}"/>
    <cellStyle name="Calculation 10" xfId="276" xr:uid="{00000000-0005-0000-0000-000014010000}"/>
    <cellStyle name="Calculation 11" xfId="277" xr:uid="{00000000-0005-0000-0000-000015010000}"/>
    <cellStyle name="Calculation 12" xfId="278" xr:uid="{00000000-0005-0000-0000-000016010000}"/>
    <cellStyle name="Calculation 2" xfId="279" xr:uid="{00000000-0005-0000-0000-000017010000}"/>
    <cellStyle name="Calculation 3" xfId="280" xr:uid="{00000000-0005-0000-0000-000018010000}"/>
    <cellStyle name="Calculation 4" xfId="281" xr:uid="{00000000-0005-0000-0000-000019010000}"/>
    <cellStyle name="Calculation 5" xfId="282" xr:uid="{00000000-0005-0000-0000-00001A010000}"/>
    <cellStyle name="Calculation 6" xfId="283" xr:uid="{00000000-0005-0000-0000-00001B010000}"/>
    <cellStyle name="Calculation 7" xfId="284" xr:uid="{00000000-0005-0000-0000-00001C010000}"/>
    <cellStyle name="Calculation 8" xfId="285" xr:uid="{00000000-0005-0000-0000-00001D010000}"/>
    <cellStyle name="Calculation 9" xfId="286" xr:uid="{00000000-0005-0000-0000-00001E010000}"/>
    <cellStyle name="Check Cell 10" xfId="287" xr:uid="{00000000-0005-0000-0000-00001F010000}"/>
    <cellStyle name="Check Cell 11" xfId="288" xr:uid="{00000000-0005-0000-0000-000020010000}"/>
    <cellStyle name="Check Cell 12" xfId="289" xr:uid="{00000000-0005-0000-0000-000021010000}"/>
    <cellStyle name="Check Cell 2" xfId="290" xr:uid="{00000000-0005-0000-0000-000022010000}"/>
    <cellStyle name="Check Cell 3" xfId="291" xr:uid="{00000000-0005-0000-0000-000023010000}"/>
    <cellStyle name="Check Cell 4" xfId="292" xr:uid="{00000000-0005-0000-0000-000024010000}"/>
    <cellStyle name="Check Cell 5" xfId="293" xr:uid="{00000000-0005-0000-0000-000025010000}"/>
    <cellStyle name="Check Cell 6" xfId="294" xr:uid="{00000000-0005-0000-0000-000026010000}"/>
    <cellStyle name="Check Cell 7" xfId="295" xr:uid="{00000000-0005-0000-0000-000027010000}"/>
    <cellStyle name="Check Cell 8" xfId="296" xr:uid="{00000000-0005-0000-0000-000028010000}"/>
    <cellStyle name="Check Cell 9" xfId="297" xr:uid="{00000000-0005-0000-0000-000029010000}"/>
    <cellStyle name="Comma" xfId="467" builtinId="3"/>
    <cellStyle name="Comma 2" xfId="298" xr:uid="{00000000-0005-0000-0000-00002A010000}"/>
    <cellStyle name="Comma 2 2" xfId="299" xr:uid="{00000000-0005-0000-0000-00002B010000}"/>
    <cellStyle name="Comma 3" xfId="300" xr:uid="{00000000-0005-0000-0000-00002C010000}"/>
    <cellStyle name="Comma 4" xfId="301" xr:uid="{00000000-0005-0000-0000-00002D010000}"/>
    <cellStyle name="Explanatory Text 10" xfId="302" xr:uid="{00000000-0005-0000-0000-00002E010000}"/>
    <cellStyle name="Explanatory Text 11" xfId="303" xr:uid="{00000000-0005-0000-0000-00002F010000}"/>
    <cellStyle name="Explanatory Text 12" xfId="304" xr:uid="{00000000-0005-0000-0000-000030010000}"/>
    <cellStyle name="Explanatory Text 2" xfId="305" xr:uid="{00000000-0005-0000-0000-000031010000}"/>
    <cellStyle name="Explanatory Text 3" xfId="306" xr:uid="{00000000-0005-0000-0000-000032010000}"/>
    <cellStyle name="Explanatory Text 4" xfId="307" xr:uid="{00000000-0005-0000-0000-000033010000}"/>
    <cellStyle name="Explanatory Text 5" xfId="308" xr:uid="{00000000-0005-0000-0000-000034010000}"/>
    <cellStyle name="Explanatory Text 6" xfId="309" xr:uid="{00000000-0005-0000-0000-000035010000}"/>
    <cellStyle name="Explanatory Text 7" xfId="310" xr:uid="{00000000-0005-0000-0000-000036010000}"/>
    <cellStyle name="Explanatory Text 8" xfId="311" xr:uid="{00000000-0005-0000-0000-000037010000}"/>
    <cellStyle name="Explanatory Text 9" xfId="312" xr:uid="{00000000-0005-0000-0000-000038010000}"/>
    <cellStyle name="Good 10" xfId="313" xr:uid="{00000000-0005-0000-0000-000039010000}"/>
    <cellStyle name="Good 11" xfId="314" xr:uid="{00000000-0005-0000-0000-00003A010000}"/>
    <cellStyle name="Good 12" xfId="315" xr:uid="{00000000-0005-0000-0000-00003B010000}"/>
    <cellStyle name="Good 2" xfId="316" xr:uid="{00000000-0005-0000-0000-00003C010000}"/>
    <cellStyle name="Good 3" xfId="317" xr:uid="{00000000-0005-0000-0000-00003D010000}"/>
    <cellStyle name="Good 4" xfId="318" xr:uid="{00000000-0005-0000-0000-00003E010000}"/>
    <cellStyle name="Good 5" xfId="319" xr:uid="{00000000-0005-0000-0000-00003F010000}"/>
    <cellStyle name="Good 6" xfId="320" xr:uid="{00000000-0005-0000-0000-000040010000}"/>
    <cellStyle name="Good 7" xfId="321" xr:uid="{00000000-0005-0000-0000-000041010000}"/>
    <cellStyle name="Good 8" xfId="322" xr:uid="{00000000-0005-0000-0000-000042010000}"/>
    <cellStyle name="Good 9" xfId="323" xr:uid="{00000000-0005-0000-0000-000043010000}"/>
    <cellStyle name="Heading 1 10" xfId="324" xr:uid="{00000000-0005-0000-0000-000044010000}"/>
    <cellStyle name="Heading 1 11" xfId="325" xr:uid="{00000000-0005-0000-0000-000045010000}"/>
    <cellStyle name="Heading 1 12" xfId="326" xr:uid="{00000000-0005-0000-0000-000046010000}"/>
    <cellStyle name="Heading 1 2" xfId="327" xr:uid="{00000000-0005-0000-0000-000047010000}"/>
    <cellStyle name="Heading 1 3" xfId="328" xr:uid="{00000000-0005-0000-0000-000048010000}"/>
    <cellStyle name="Heading 1 4" xfId="329" xr:uid="{00000000-0005-0000-0000-000049010000}"/>
    <cellStyle name="Heading 1 5" xfId="330" xr:uid="{00000000-0005-0000-0000-00004A010000}"/>
    <cellStyle name="Heading 1 6" xfId="331" xr:uid="{00000000-0005-0000-0000-00004B010000}"/>
    <cellStyle name="Heading 1 7" xfId="332" xr:uid="{00000000-0005-0000-0000-00004C010000}"/>
    <cellStyle name="Heading 1 8" xfId="333" xr:uid="{00000000-0005-0000-0000-00004D010000}"/>
    <cellStyle name="Heading 1 9" xfId="334" xr:uid="{00000000-0005-0000-0000-00004E010000}"/>
    <cellStyle name="Heading 2 10" xfId="335" xr:uid="{00000000-0005-0000-0000-00004F010000}"/>
    <cellStyle name="Heading 2 11" xfId="336" xr:uid="{00000000-0005-0000-0000-000050010000}"/>
    <cellStyle name="Heading 2 12" xfId="337" xr:uid="{00000000-0005-0000-0000-000051010000}"/>
    <cellStyle name="Heading 2 2" xfId="338" xr:uid="{00000000-0005-0000-0000-000052010000}"/>
    <cellStyle name="Heading 2 3" xfId="339" xr:uid="{00000000-0005-0000-0000-000053010000}"/>
    <cellStyle name="Heading 2 4" xfId="340" xr:uid="{00000000-0005-0000-0000-000054010000}"/>
    <cellStyle name="Heading 2 5" xfId="341" xr:uid="{00000000-0005-0000-0000-000055010000}"/>
    <cellStyle name="Heading 2 6" xfId="342" xr:uid="{00000000-0005-0000-0000-000056010000}"/>
    <cellStyle name="Heading 2 7" xfId="343" xr:uid="{00000000-0005-0000-0000-000057010000}"/>
    <cellStyle name="Heading 2 8" xfId="344" xr:uid="{00000000-0005-0000-0000-000058010000}"/>
    <cellStyle name="Heading 2 9" xfId="345" xr:uid="{00000000-0005-0000-0000-000059010000}"/>
    <cellStyle name="Heading 3 10" xfId="346" xr:uid="{00000000-0005-0000-0000-00005A010000}"/>
    <cellStyle name="Heading 3 11" xfId="347" xr:uid="{00000000-0005-0000-0000-00005B010000}"/>
    <cellStyle name="Heading 3 12" xfId="348" xr:uid="{00000000-0005-0000-0000-00005C010000}"/>
    <cellStyle name="Heading 3 2" xfId="349" xr:uid="{00000000-0005-0000-0000-00005D010000}"/>
    <cellStyle name="Heading 3 3" xfId="350" xr:uid="{00000000-0005-0000-0000-00005E010000}"/>
    <cellStyle name="Heading 3 4" xfId="351" xr:uid="{00000000-0005-0000-0000-00005F010000}"/>
    <cellStyle name="Heading 3 5" xfId="352" xr:uid="{00000000-0005-0000-0000-000060010000}"/>
    <cellStyle name="Heading 3 6" xfId="353" xr:uid="{00000000-0005-0000-0000-000061010000}"/>
    <cellStyle name="Heading 3 7" xfId="354" xr:uid="{00000000-0005-0000-0000-000062010000}"/>
    <cellStyle name="Heading 3 8" xfId="355" xr:uid="{00000000-0005-0000-0000-000063010000}"/>
    <cellStyle name="Heading 3 9" xfId="356" xr:uid="{00000000-0005-0000-0000-000064010000}"/>
    <cellStyle name="Heading 4 10" xfId="357" xr:uid="{00000000-0005-0000-0000-000065010000}"/>
    <cellStyle name="Heading 4 11" xfId="358" xr:uid="{00000000-0005-0000-0000-000066010000}"/>
    <cellStyle name="Heading 4 12" xfId="359" xr:uid="{00000000-0005-0000-0000-000067010000}"/>
    <cellStyle name="Heading 4 2" xfId="360" xr:uid="{00000000-0005-0000-0000-000068010000}"/>
    <cellStyle name="Heading 4 3" xfId="361" xr:uid="{00000000-0005-0000-0000-000069010000}"/>
    <cellStyle name="Heading 4 4" xfId="362" xr:uid="{00000000-0005-0000-0000-00006A010000}"/>
    <cellStyle name="Heading 4 5" xfId="363" xr:uid="{00000000-0005-0000-0000-00006B010000}"/>
    <cellStyle name="Heading 4 6" xfId="364" xr:uid="{00000000-0005-0000-0000-00006C010000}"/>
    <cellStyle name="Heading 4 7" xfId="365" xr:uid="{00000000-0005-0000-0000-00006D010000}"/>
    <cellStyle name="Heading 4 8" xfId="366" xr:uid="{00000000-0005-0000-0000-00006E010000}"/>
    <cellStyle name="Heading 4 9" xfId="367" xr:uid="{00000000-0005-0000-0000-00006F010000}"/>
    <cellStyle name="Input 10" xfId="368" xr:uid="{00000000-0005-0000-0000-000070010000}"/>
    <cellStyle name="Input 11" xfId="369" xr:uid="{00000000-0005-0000-0000-000071010000}"/>
    <cellStyle name="Input 12" xfId="370" xr:uid="{00000000-0005-0000-0000-000072010000}"/>
    <cellStyle name="Input 2" xfId="371" xr:uid="{00000000-0005-0000-0000-000073010000}"/>
    <cellStyle name="Input 3" xfId="372" xr:uid="{00000000-0005-0000-0000-000074010000}"/>
    <cellStyle name="Input 4" xfId="373" xr:uid="{00000000-0005-0000-0000-000075010000}"/>
    <cellStyle name="Input 5" xfId="374" xr:uid="{00000000-0005-0000-0000-000076010000}"/>
    <cellStyle name="Input 6" xfId="375" xr:uid="{00000000-0005-0000-0000-000077010000}"/>
    <cellStyle name="Input 7" xfId="376" xr:uid="{00000000-0005-0000-0000-000078010000}"/>
    <cellStyle name="Input 8" xfId="377" xr:uid="{00000000-0005-0000-0000-000079010000}"/>
    <cellStyle name="Input 9" xfId="378" xr:uid="{00000000-0005-0000-0000-00007A010000}"/>
    <cellStyle name="Linked Cell 10" xfId="379" xr:uid="{00000000-0005-0000-0000-00007B010000}"/>
    <cellStyle name="Linked Cell 11" xfId="380" xr:uid="{00000000-0005-0000-0000-00007C010000}"/>
    <cellStyle name="Linked Cell 12" xfId="381" xr:uid="{00000000-0005-0000-0000-00007D010000}"/>
    <cellStyle name="Linked Cell 2" xfId="382" xr:uid="{00000000-0005-0000-0000-00007E010000}"/>
    <cellStyle name="Linked Cell 3" xfId="383" xr:uid="{00000000-0005-0000-0000-00007F010000}"/>
    <cellStyle name="Linked Cell 4" xfId="384" xr:uid="{00000000-0005-0000-0000-000080010000}"/>
    <cellStyle name="Linked Cell 5" xfId="385" xr:uid="{00000000-0005-0000-0000-000081010000}"/>
    <cellStyle name="Linked Cell 6" xfId="386" xr:uid="{00000000-0005-0000-0000-000082010000}"/>
    <cellStyle name="Linked Cell 7" xfId="387" xr:uid="{00000000-0005-0000-0000-000083010000}"/>
    <cellStyle name="Linked Cell 8" xfId="388" xr:uid="{00000000-0005-0000-0000-000084010000}"/>
    <cellStyle name="Linked Cell 9" xfId="389" xr:uid="{00000000-0005-0000-0000-000085010000}"/>
    <cellStyle name="Neutral 10" xfId="390" xr:uid="{00000000-0005-0000-0000-000086010000}"/>
    <cellStyle name="Neutral 11" xfId="391" xr:uid="{00000000-0005-0000-0000-000087010000}"/>
    <cellStyle name="Neutral 12" xfId="392" xr:uid="{00000000-0005-0000-0000-000088010000}"/>
    <cellStyle name="Neutral 2" xfId="393" xr:uid="{00000000-0005-0000-0000-000089010000}"/>
    <cellStyle name="Neutral 3" xfId="394" xr:uid="{00000000-0005-0000-0000-00008A010000}"/>
    <cellStyle name="Neutral 4" xfId="395" xr:uid="{00000000-0005-0000-0000-00008B010000}"/>
    <cellStyle name="Neutral 5" xfId="396" xr:uid="{00000000-0005-0000-0000-00008C010000}"/>
    <cellStyle name="Neutral 6" xfId="397" xr:uid="{00000000-0005-0000-0000-00008D010000}"/>
    <cellStyle name="Neutral 7" xfId="398" xr:uid="{00000000-0005-0000-0000-00008E010000}"/>
    <cellStyle name="Neutral 8" xfId="399" xr:uid="{00000000-0005-0000-0000-00008F010000}"/>
    <cellStyle name="Neutral 9" xfId="400" xr:uid="{00000000-0005-0000-0000-000090010000}"/>
    <cellStyle name="Normal" xfId="0" builtinId="0"/>
    <cellStyle name="Normal 2" xfId="401" xr:uid="{00000000-0005-0000-0000-000092010000}"/>
    <cellStyle name="Normal 2 2" xfId="465" xr:uid="{00000000-0005-0000-0000-000093010000}"/>
    <cellStyle name="Normal 3" xfId="402" xr:uid="{00000000-0005-0000-0000-000094010000}"/>
    <cellStyle name="Normal 3 2" xfId="403" xr:uid="{00000000-0005-0000-0000-000095010000}"/>
    <cellStyle name="Normal 3 2 2" xfId="464" xr:uid="{00000000-0005-0000-0000-000096010000}"/>
    <cellStyle name="Normal 4" xfId="462" xr:uid="{00000000-0005-0000-0000-000097010000}"/>
    <cellStyle name="Normal 5 6" xfId="466" xr:uid="{00000000-0005-0000-0000-000098010000}"/>
    <cellStyle name="Note 10" xfId="404" xr:uid="{00000000-0005-0000-0000-000099010000}"/>
    <cellStyle name="Note 11" xfId="405" xr:uid="{00000000-0005-0000-0000-00009A010000}"/>
    <cellStyle name="Note 12" xfId="406" xr:uid="{00000000-0005-0000-0000-00009B010000}"/>
    <cellStyle name="Note 2" xfId="407" xr:uid="{00000000-0005-0000-0000-00009C010000}"/>
    <cellStyle name="Note 3" xfId="408" xr:uid="{00000000-0005-0000-0000-00009D010000}"/>
    <cellStyle name="Note 4" xfId="409" xr:uid="{00000000-0005-0000-0000-00009E010000}"/>
    <cellStyle name="Note 5" xfId="410" xr:uid="{00000000-0005-0000-0000-00009F010000}"/>
    <cellStyle name="Note 6" xfId="411" xr:uid="{00000000-0005-0000-0000-0000A0010000}"/>
    <cellStyle name="Note 7" xfId="412" xr:uid="{00000000-0005-0000-0000-0000A1010000}"/>
    <cellStyle name="Note 8" xfId="413" xr:uid="{00000000-0005-0000-0000-0000A2010000}"/>
    <cellStyle name="Note 9" xfId="414" xr:uid="{00000000-0005-0000-0000-0000A3010000}"/>
    <cellStyle name="Output 10" xfId="415" xr:uid="{00000000-0005-0000-0000-0000A4010000}"/>
    <cellStyle name="Output 11" xfId="416" xr:uid="{00000000-0005-0000-0000-0000A5010000}"/>
    <cellStyle name="Output 12" xfId="417" xr:uid="{00000000-0005-0000-0000-0000A6010000}"/>
    <cellStyle name="Output 2" xfId="418" xr:uid="{00000000-0005-0000-0000-0000A7010000}"/>
    <cellStyle name="Output 3" xfId="419" xr:uid="{00000000-0005-0000-0000-0000A8010000}"/>
    <cellStyle name="Output 4" xfId="420" xr:uid="{00000000-0005-0000-0000-0000A9010000}"/>
    <cellStyle name="Output 5" xfId="421" xr:uid="{00000000-0005-0000-0000-0000AA010000}"/>
    <cellStyle name="Output 6" xfId="422" xr:uid="{00000000-0005-0000-0000-0000AB010000}"/>
    <cellStyle name="Output 7" xfId="423" xr:uid="{00000000-0005-0000-0000-0000AC010000}"/>
    <cellStyle name="Output 8" xfId="424" xr:uid="{00000000-0005-0000-0000-0000AD010000}"/>
    <cellStyle name="Output 9" xfId="425" xr:uid="{00000000-0005-0000-0000-0000AE010000}"/>
    <cellStyle name="Percent 2" xfId="426" xr:uid="{00000000-0005-0000-0000-0000AF010000}"/>
    <cellStyle name="Percent 3" xfId="427" xr:uid="{00000000-0005-0000-0000-0000B0010000}"/>
    <cellStyle name="Percent 4" xfId="428" xr:uid="{00000000-0005-0000-0000-0000B1010000}"/>
    <cellStyle name="Title 10" xfId="429" xr:uid="{00000000-0005-0000-0000-0000B2010000}"/>
    <cellStyle name="Title 11" xfId="430" xr:uid="{00000000-0005-0000-0000-0000B3010000}"/>
    <cellStyle name="Title 12" xfId="431" xr:uid="{00000000-0005-0000-0000-0000B4010000}"/>
    <cellStyle name="Title 2" xfId="432" xr:uid="{00000000-0005-0000-0000-0000B5010000}"/>
    <cellStyle name="Title 3" xfId="433" xr:uid="{00000000-0005-0000-0000-0000B6010000}"/>
    <cellStyle name="Title 4" xfId="434" xr:uid="{00000000-0005-0000-0000-0000B7010000}"/>
    <cellStyle name="Title 5" xfId="435" xr:uid="{00000000-0005-0000-0000-0000B8010000}"/>
    <cellStyle name="Title 6" xfId="436" xr:uid="{00000000-0005-0000-0000-0000B9010000}"/>
    <cellStyle name="Title 7" xfId="437" xr:uid="{00000000-0005-0000-0000-0000BA010000}"/>
    <cellStyle name="Title 8" xfId="438" xr:uid="{00000000-0005-0000-0000-0000BB010000}"/>
    <cellStyle name="Title 9" xfId="439" xr:uid="{00000000-0005-0000-0000-0000BC010000}"/>
    <cellStyle name="Total 10" xfId="440" xr:uid="{00000000-0005-0000-0000-0000BD010000}"/>
    <cellStyle name="Total 11" xfId="441" xr:uid="{00000000-0005-0000-0000-0000BE010000}"/>
    <cellStyle name="Total 12" xfId="442" xr:uid="{00000000-0005-0000-0000-0000BF010000}"/>
    <cellStyle name="Total 2" xfId="443" xr:uid="{00000000-0005-0000-0000-0000C0010000}"/>
    <cellStyle name="Total 3" xfId="444" xr:uid="{00000000-0005-0000-0000-0000C1010000}"/>
    <cellStyle name="Total 4" xfId="445" xr:uid="{00000000-0005-0000-0000-0000C2010000}"/>
    <cellStyle name="Total 5" xfId="446" xr:uid="{00000000-0005-0000-0000-0000C3010000}"/>
    <cellStyle name="Total 6" xfId="447" xr:uid="{00000000-0005-0000-0000-0000C4010000}"/>
    <cellStyle name="Total 7" xfId="448" xr:uid="{00000000-0005-0000-0000-0000C5010000}"/>
    <cellStyle name="Total 8" xfId="449" xr:uid="{00000000-0005-0000-0000-0000C6010000}"/>
    <cellStyle name="Total 9" xfId="450" xr:uid="{00000000-0005-0000-0000-0000C7010000}"/>
    <cellStyle name="Warning Text 10" xfId="451" xr:uid="{00000000-0005-0000-0000-0000C8010000}"/>
    <cellStyle name="Warning Text 11" xfId="452" xr:uid="{00000000-0005-0000-0000-0000C9010000}"/>
    <cellStyle name="Warning Text 12" xfId="453" xr:uid="{00000000-0005-0000-0000-0000CA010000}"/>
    <cellStyle name="Warning Text 2" xfId="454" xr:uid="{00000000-0005-0000-0000-0000CB010000}"/>
    <cellStyle name="Warning Text 3" xfId="455" xr:uid="{00000000-0005-0000-0000-0000CC010000}"/>
    <cellStyle name="Warning Text 4" xfId="456" xr:uid="{00000000-0005-0000-0000-0000CD010000}"/>
    <cellStyle name="Warning Text 5" xfId="457" xr:uid="{00000000-0005-0000-0000-0000CE010000}"/>
    <cellStyle name="Warning Text 6" xfId="458" xr:uid="{00000000-0005-0000-0000-0000CF010000}"/>
    <cellStyle name="Warning Text 7" xfId="459" xr:uid="{00000000-0005-0000-0000-0000D0010000}"/>
    <cellStyle name="Warning Text 8" xfId="460" xr:uid="{00000000-0005-0000-0000-0000D1010000}"/>
    <cellStyle name="Warning Text 9" xfId="461" xr:uid="{00000000-0005-0000-0000-0000D2010000}"/>
  </cellStyles>
  <dxfs count="0"/>
  <tableStyles count="0" defaultTableStyle="TableStyleMedium9" defaultPivotStyle="PivotStyleLight16"/>
  <colors>
    <mruColors>
      <color rgb="FFFFFF99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0</xdr:row>
      <xdr:rowOff>114300</xdr:rowOff>
    </xdr:from>
    <xdr:to>
      <xdr:col>8</xdr:col>
      <xdr:colOff>898524</xdr:colOff>
      <xdr:row>2</xdr:row>
      <xdr:rowOff>173990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8517DD53-7760-403C-9B9F-20C08A10BE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114300"/>
          <a:ext cx="203708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139700</xdr:rowOff>
    </xdr:from>
    <xdr:to>
      <xdr:col>9</xdr:col>
      <xdr:colOff>17779</xdr:colOff>
      <xdr:row>2</xdr:row>
      <xdr:rowOff>210820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CC421D7E-938C-4D7C-8CB7-49FC22E000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0" y="139700"/>
          <a:ext cx="2037080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146050</xdr:rowOff>
    </xdr:from>
    <xdr:to>
      <xdr:col>8</xdr:col>
      <xdr:colOff>970279</xdr:colOff>
      <xdr:row>2</xdr:row>
      <xdr:rowOff>211455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081F7EE-318B-4199-A262-DF60C07419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700" y="146050"/>
          <a:ext cx="2037080" cy="579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222250</xdr:colOff>
      <xdr:row>0</xdr:row>
      <xdr:rowOff>133350</xdr:rowOff>
    </xdr:from>
    <xdr:to>
      <xdr:col>10</xdr:col>
      <xdr:colOff>476885</xdr:colOff>
      <xdr:row>2</xdr:row>
      <xdr:rowOff>212090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896E4408-0753-4E68-B58E-B3EC772D2A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5950" y="133350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tabSelected="1" zoomScaleNormal="100" workbookViewId="0">
      <selection sqref="A1:XFD1048576"/>
    </sheetView>
  </sheetViews>
  <sheetFormatPr defaultColWidth="9.42578125" defaultRowHeight="12.6"/>
  <cols>
    <col min="1" max="1" width="8.42578125" customWidth="1"/>
    <col min="2" max="2" width="81.5703125" bestFit="1" customWidth="1"/>
    <col min="3" max="3" width="15.42578125" bestFit="1" customWidth="1"/>
    <col min="4" max="4" width="8.42578125" customWidth="1"/>
    <col min="5" max="5" width="1.5703125" customWidth="1"/>
    <col min="6" max="6" width="13.5703125" customWidth="1"/>
    <col min="7" max="7" width="4.5703125" bestFit="1" customWidth="1"/>
    <col min="8" max="8" width="1.5703125" customWidth="1"/>
    <col min="9" max="9" width="13.5703125" customWidth="1"/>
    <col min="10" max="10" width="4.5703125" customWidth="1"/>
  </cols>
  <sheetData>
    <row r="1" spans="1:14" s="100" customFormat="1" ht="20.100000000000001">
      <c r="A1" s="149" t="s">
        <v>0</v>
      </c>
      <c r="B1" s="150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00" customFormat="1" ht="20.100000000000001">
      <c r="A2" s="15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00" customFormat="1" ht="20.100000000000001">
      <c r="A3" s="152" t="s">
        <v>1</v>
      </c>
      <c r="B3" s="155"/>
      <c r="C3" s="153"/>
      <c r="D3" s="153"/>
      <c r="E3" s="153"/>
      <c r="F3" s="153"/>
      <c r="G3" s="153"/>
      <c r="H3" s="153"/>
      <c r="I3" s="153"/>
      <c r="J3" s="153"/>
      <c r="K3" s="8"/>
      <c r="L3" s="8"/>
      <c r="M3" s="8"/>
      <c r="N3" s="8"/>
    </row>
    <row r="4" spans="1:14" ht="15.6">
      <c r="A4" s="9"/>
      <c r="B4" s="10"/>
    </row>
    <row r="5" spans="1:14" ht="15.6">
      <c r="A5" s="9"/>
      <c r="B5" s="10"/>
    </row>
    <row r="6" spans="1:14" ht="20.100000000000001">
      <c r="A6" s="12" t="s">
        <v>2</v>
      </c>
      <c r="B6" s="158"/>
    </row>
    <row r="7" spans="1:14" ht="20.100000000000001">
      <c r="A7" s="13" t="s">
        <v>3</v>
      </c>
      <c r="B7" s="159"/>
    </row>
    <row r="9" spans="1:14" s="102" customFormat="1" ht="15.6">
      <c r="A9" s="14" t="s">
        <v>4</v>
      </c>
      <c r="B9" s="15" t="s">
        <v>5</v>
      </c>
      <c r="C9" s="160" t="s">
        <v>6</v>
      </c>
      <c r="D9" s="17" t="s">
        <v>7</v>
      </c>
      <c r="E9" s="18"/>
      <c r="F9" s="230" t="s">
        <v>8</v>
      </c>
      <c r="G9" s="231"/>
      <c r="H9" s="161"/>
      <c r="I9" s="230" t="s">
        <v>9</v>
      </c>
      <c r="J9" s="234"/>
      <c r="K9" s="7"/>
      <c r="L9" s="7"/>
      <c r="M9" s="7"/>
      <c r="N9" s="7"/>
    </row>
    <row r="10" spans="1:14" s="102" customFormat="1" ht="15.6">
      <c r="A10" s="19" t="s">
        <v>10</v>
      </c>
      <c r="B10" s="20"/>
      <c r="C10" s="162"/>
      <c r="D10" s="22" t="s">
        <v>11</v>
      </c>
      <c r="E10" s="18"/>
      <c r="F10" s="232"/>
      <c r="G10" s="233"/>
      <c r="H10" s="163"/>
      <c r="I10" s="235"/>
      <c r="J10" s="236"/>
      <c r="K10" s="7"/>
      <c r="L10" s="7"/>
      <c r="M10" s="7"/>
      <c r="N10" s="7"/>
    </row>
    <row r="11" spans="1:14" ht="15.6">
      <c r="A11" s="19"/>
      <c r="B11" s="103"/>
      <c r="C11" s="164"/>
      <c r="D11" s="165"/>
      <c r="E11" s="18"/>
      <c r="F11" s="147" t="s">
        <v>12</v>
      </c>
      <c r="G11" s="217" t="s">
        <v>13</v>
      </c>
      <c r="H11" s="161"/>
      <c r="I11" s="147" t="s">
        <v>14</v>
      </c>
      <c r="J11" s="217" t="s">
        <v>13</v>
      </c>
      <c r="K11" s="174"/>
    </row>
    <row r="12" spans="1:14">
      <c r="A12" s="104"/>
      <c r="B12" s="105"/>
      <c r="C12" s="106"/>
      <c r="D12" s="106"/>
    </row>
    <row r="13" spans="1:14" ht="28.5" customHeight="1">
      <c r="A13" s="107"/>
      <c r="B13" s="26" t="s">
        <v>15</v>
      </c>
      <c r="C13" s="108"/>
      <c r="D13" s="109"/>
    </row>
    <row r="14" spans="1:14">
      <c r="A14" s="228" t="s">
        <v>16</v>
      </c>
      <c r="B14" s="219" t="s">
        <v>17</v>
      </c>
      <c r="C14" s="224" t="s">
        <v>18</v>
      </c>
      <c r="D14" s="223" t="s">
        <v>19</v>
      </c>
      <c r="F14" s="175">
        <v>2594051.1995215314</v>
      </c>
      <c r="G14" s="176" t="s">
        <v>20</v>
      </c>
      <c r="H14" s="177"/>
      <c r="I14" s="175">
        <v>2613506.5835179426</v>
      </c>
      <c r="J14" s="178" t="s">
        <v>21</v>
      </c>
    </row>
    <row r="15" spans="1:14">
      <c r="A15" s="228" t="s">
        <v>22</v>
      </c>
      <c r="B15" s="222" t="s">
        <v>23</v>
      </c>
      <c r="C15" s="225" t="s">
        <v>18</v>
      </c>
      <c r="D15" s="223" t="s">
        <v>19</v>
      </c>
      <c r="F15" s="179">
        <v>334</v>
      </c>
      <c r="G15" s="180" t="s">
        <v>20</v>
      </c>
      <c r="H15" s="177"/>
      <c r="I15" s="179">
        <v>328</v>
      </c>
      <c r="J15" s="180" t="s">
        <v>21</v>
      </c>
    </row>
    <row r="16" spans="1:14">
      <c r="A16" s="228" t="s">
        <v>24</v>
      </c>
      <c r="B16" s="222" t="s">
        <v>25</v>
      </c>
      <c r="C16" s="224" t="s">
        <v>18</v>
      </c>
      <c r="D16" s="223" t="s">
        <v>19</v>
      </c>
      <c r="F16" s="179">
        <v>25432</v>
      </c>
      <c r="G16" s="180" t="s">
        <v>21</v>
      </c>
      <c r="H16" s="177"/>
      <c r="I16" s="179">
        <v>25536.271199999999</v>
      </c>
      <c r="J16" s="181" t="s">
        <v>21</v>
      </c>
    </row>
    <row r="17" spans="1:10">
      <c r="A17" s="228" t="s">
        <v>26</v>
      </c>
      <c r="B17" s="222" t="s">
        <v>27</v>
      </c>
      <c r="C17" s="224" t="s">
        <v>18</v>
      </c>
      <c r="D17" s="223" t="s">
        <v>19</v>
      </c>
      <c r="F17" s="179">
        <v>4417</v>
      </c>
      <c r="G17" s="180" t="s">
        <v>21</v>
      </c>
      <c r="H17" s="177"/>
      <c r="I17" s="179">
        <v>4435.1097</v>
      </c>
      <c r="J17" s="181" t="s">
        <v>21</v>
      </c>
    </row>
    <row r="18" spans="1:10">
      <c r="A18" s="228" t="s">
        <v>28</v>
      </c>
      <c r="B18" s="222" t="s">
        <v>29</v>
      </c>
      <c r="C18" s="225" t="s">
        <v>18</v>
      </c>
      <c r="D18" s="223" t="s">
        <v>19</v>
      </c>
      <c r="F18" s="179">
        <v>122034</v>
      </c>
      <c r="G18" s="180" t="s">
        <v>21</v>
      </c>
      <c r="H18" s="177"/>
      <c r="I18" s="179">
        <v>122534.3394</v>
      </c>
      <c r="J18" s="181" t="s">
        <v>21</v>
      </c>
    </row>
    <row r="19" spans="1:10">
      <c r="A19" s="243" t="s">
        <v>30</v>
      </c>
      <c r="B19" s="222" t="s">
        <v>31</v>
      </c>
      <c r="C19" s="224" t="s">
        <v>18</v>
      </c>
      <c r="D19" s="223" t="s">
        <v>19</v>
      </c>
      <c r="F19" s="182">
        <v>8853</v>
      </c>
      <c r="G19" s="180" t="s">
        <v>21</v>
      </c>
      <c r="H19" s="177"/>
      <c r="I19" s="179">
        <v>8889.2973000000002</v>
      </c>
      <c r="J19" s="181" t="s">
        <v>21</v>
      </c>
    </row>
    <row r="20" spans="1:10">
      <c r="A20" s="229" t="s">
        <v>32</v>
      </c>
      <c r="B20" s="226" t="s">
        <v>33</v>
      </c>
      <c r="C20" s="244" t="s">
        <v>18</v>
      </c>
      <c r="D20" s="227" t="s">
        <v>34</v>
      </c>
      <c r="F20" s="183">
        <f>SUM(F14:F19)</f>
        <v>2755121.1995215314</v>
      </c>
      <c r="G20" s="184" t="s">
        <v>21</v>
      </c>
      <c r="H20" s="177"/>
      <c r="I20" s="183">
        <f>SUM(I14:I19)</f>
        <v>2775229.6011179425</v>
      </c>
      <c r="J20" s="184" t="s">
        <v>21</v>
      </c>
    </row>
    <row r="21" spans="1:10">
      <c r="B21" s="101"/>
      <c r="F21" s="177"/>
      <c r="G21" s="177"/>
      <c r="H21" s="177"/>
      <c r="I21" s="177"/>
      <c r="J21" s="177"/>
    </row>
    <row r="22" spans="1:10" ht="15.6">
      <c r="A22" s="110"/>
      <c r="B22" s="156" t="s">
        <v>35</v>
      </c>
      <c r="C22" s="111"/>
      <c r="D22" s="112"/>
      <c r="F22" s="177"/>
      <c r="G22" s="177"/>
      <c r="H22" s="177"/>
      <c r="I22" s="177"/>
      <c r="J22" s="177"/>
    </row>
    <row r="23" spans="1:10">
      <c r="A23" s="167" t="s">
        <v>36</v>
      </c>
      <c r="B23" s="222" t="s">
        <v>37</v>
      </c>
      <c r="C23" s="224" t="s">
        <v>18</v>
      </c>
      <c r="D23" s="168" t="s">
        <v>19</v>
      </c>
      <c r="F23" s="175">
        <v>2648215</v>
      </c>
      <c r="G23" s="178" t="s">
        <v>20</v>
      </c>
      <c r="H23" s="177"/>
      <c r="I23" s="175">
        <v>2668076.6124999998</v>
      </c>
      <c r="J23" s="178" t="s">
        <v>21</v>
      </c>
    </row>
    <row r="24" spans="1:10">
      <c r="A24" s="167" t="s">
        <v>38</v>
      </c>
      <c r="B24" s="222" t="s">
        <v>39</v>
      </c>
      <c r="C24" s="225" t="s">
        <v>18</v>
      </c>
      <c r="D24" s="168" t="s">
        <v>19</v>
      </c>
      <c r="F24" s="179">
        <v>334</v>
      </c>
      <c r="G24" s="180" t="s">
        <v>20</v>
      </c>
      <c r="H24" s="177"/>
      <c r="I24" s="179">
        <v>328</v>
      </c>
      <c r="J24" s="180" t="s">
        <v>21</v>
      </c>
    </row>
    <row r="25" spans="1:10">
      <c r="A25" s="167" t="s">
        <v>40</v>
      </c>
      <c r="B25" s="222" t="s">
        <v>41</v>
      </c>
      <c r="C25" s="224" t="s">
        <v>18</v>
      </c>
      <c r="D25" s="168" t="s">
        <v>19</v>
      </c>
      <c r="F25" s="179">
        <v>29849</v>
      </c>
      <c r="G25" s="180" t="s">
        <v>21</v>
      </c>
      <c r="H25" s="177"/>
      <c r="I25" s="179">
        <v>29971.3809</v>
      </c>
      <c r="J25" s="181" t="s">
        <v>21</v>
      </c>
    </row>
    <row r="26" spans="1:10">
      <c r="A26" s="167" t="s">
        <v>42</v>
      </c>
      <c r="B26" s="222" t="s">
        <v>43</v>
      </c>
      <c r="C26" s="224" t="s">
        <v>18</v>
      </c>
      <c r="D26" s="168" t="s">
        <v>19</v>
      </c>
      <c r="F26" s="179">
        <v>130887</v>
      </c>
      <c r="G26" s="180" t="s">
        <v>21</v>
      </c>
      <c r="H26" s="177"/>
      <c r="I26" s="179">
        <v>131423.6367</v>
      </c>
      <c r="J26" s="181" t="s">
        <v>21</v>
      </c>
    </row>
    <row r="27" spans="1:10">
      <c r="A27" s="113" t="s">
        <v>44</v>
      </c>
      <c r="B27" s="169" t="s">
        <v>45</v>
      </c>
      <c r="C27" s="170" t="s">
        <v>18</v>
      </c>
      <c r="D27" s="114" t="s">
        <v>34</v>
      </c>
      <c r="F27" s="183">
        <f>SUM(F23:F26)</f>
        <v>2809285</v>
      </c>
      <c r="G27" s="184" t="s">
        <v>21</v>
      </c>
      <c r="H27" s="177"/>
      <c r="I27" s="183">
        <f>SUM(I23:I26)</f>
        <v>2829799.6301000002</v>
      </c>
      <c r="J27" s="184" t="s">
        <v>21</v>
      </c>
    </row>
    <row r="28" spans="1:10">
      <c r="C28" s="101"/>
      <c r="D28" s="101"/>
      <c r="E28" s="101"/>
      <c r="F28" s="185"/>
      <c r="G28" s="185"/>
      <c r="H28" s="185"/>
      <c r="I28" s="185"/>
      <c r="J28" s="185"/>
    </row>
    <row r="29" spans="1:10" ht="15.6">
      <c r="A29" s="107"/>
      <c r="B29" s="26" t="s">
        <v>46</v>
      </c>
      <c r="C29" s="108"/>
      <c r="D29" s="109"/>
      <c r="F29" s="177"/>
      <c r="G29" s="177"/>
      <c r="H29" s="177"/>
      <c r="I29" s="177"/>
      <c r="J29" s="177"/>
    </row>
    <row r="30" spans="1:10">
      <c r="A30" s="228" t="s">
        <v>47</v>
      </c>
      <c r="B30" s="222" t="s">
        <v>48</v>
      </c>
      <c r="C30" s="224" t="s">
        <v>18</v>
      </c>
      <c r="D30" s="223" t="s">
        <v>19</v>
      </c>
      <c r="F30" s="175">
        <v>2488381.7521401914</v>
      </c>
      <c r="G30" s="178" t="s">
        <v>20</v>
      </c>
      <c r="H30" s="177"/>
      <c r="I30" s="175">
        <v>2507044.6152812429</v>
      </c>
      <c r="J30" s="178" t="s">
        <v>21</v>
      </c>
    </row>
    <row r="31" spans="1:10">
      <c r="A31" s="228" t="s">
        <v>49</v>
      </c>
      <c r="B31" s="222" t="s">
        <v>50</v>
      </c>
      <c r="C31" s="225" t="s">
        <v>18</v>
      </c>
      <c r="D31" s="223" t="s">
        <v>19</v>
      </c>
      <c r="F31" s="179">
        <v>67</v>
      </c>
      <c r="G31" s="180" t="s">
        <v>20</v>
      </c>
      <c r="H31" s="177"/>
      <c r="I31" s="179">
        <v>63</v>
      </c>
      <c r="J31" s="180" t="s">
        <v>21</v>
      </c>
    </row>
    <row r="32" spans="1:10">
      <c r="A32" s="228" t="s">
        <v>51</v>
      </c>
      <c r="B32" s="222" t="s">
        <v>52</v>
      </c>
      <c r="C32" s="224" t="s">
        <v>18</v>
      </c>
      <c r="D32" s="223" t="s">
        <v>19</v>
      </c>
      <c r="F32" s="179">
        <v>21146</v>
      </c>
      <c r="G32" s="180" t="s">
        <v>21</v>
      </c>
      <c r="H32" s="177"/>
      <c r="I32" s="179">
        <v>21232.6986</v>
      </c>
      <c r="J32" s="181" t="s">
        <v>21</v>
      </c>
    </row>
    <row r="33" spans="1:10">
      <c r="A33" s="228" t="s">
        <v>53</v>
      </c>
      <c r="B33" s="222" t="s">
        <v>54</v>
      </c>
      <c r="C33" s="224" t="s">
        <v>18</v>
      </c>
      <c r="D33" s="223" t="s">
        <v>19</v>
      </c>
      <c r="F33" s="179">
        <v>3954</v>
      </c>
      <c r="G33" s="180" t="s">
        <v>21</v>
      </c>
      <c r="H33" s="177"/>
      <c r="I33" s="179">
        <v>3970.2114000000001</v>
      </c>
      <c r="J33" s="181" t="s">
        <v>21</v>
      </c>
    </row>
    <row r="34" spans="1:10">
      <c r="A34" s="228" t="s">
        <v>55</v>
      </c>
      <c r="B34" s="222" t="s">
        <v>56</v>
      </c>
      <c r="C34" s="225" t="s">
        <v>18</v>
      </c>
      <c r="D34" s="223" t="s">
        <v>19</v>
      </c>
      <c r="F34" s="179">
        <v>99104</v>
      </c>
      <c r="G34" s="180" t="s">
        <v>21</v>
      </c>
      <c r="H34" s="177"/>
      <c r="I34" s="179">
        <v>99510.326400000005</v>
      </c>
      <c r="J34" s="181" t="s">
        <v>21</v>
      </c>
    </row>
    <row r="35" spans="1:10">
      <c r="A35" s="228" t="s">
        <v>57</v>
      </c>
      <c r="B35" s="222" t="s">
        <v>58</v>
      </c>
      <c r="C35" s="224" t="s">
        <v>18</v>
      </c>
      <c r="D35" s="223" t="s">
        <v>19</v>
      </c>
      <c r="F35" s="182">
        <v>7745</v>
      </c>
      <c r="G35" s="180" t="s">
        <v>21</v>
      </c>
      <c r="H35" s="177"/>
      <c r="I35" s="179">
        <v>7776.7545</v>
      </c>
      <c r="J35" s="181" t="s">
        <v>21</v>
      </c>
    </row>
    <row r="36" spans="1:10">
      <c r="A36" s="229" t="s">
        <v>59</v>
      </c>
      <c r="B36" s="226" t="s">
        <v>60</v>
      </c>
      <c r="C36" s="244" t="s">
        <v>18</v>
      </c>
      <c r="D36" s="227" t="s">
        <v>34</v>
      </c>
      <c r="F36" s="183">
        <f>SUM(F30:F35)</f>
        <v>2620397.7521401914</v>
      </c>
      <c r="G36" s="184" t="s">
        <v>21</v>
      </c>
      <c r="H36" s="177"/>
      <c r="I36" s="183">
        <f>SUM(I30:I35)</f>
        <v>2639597.6061812425</v>
      </c>
      <c r="J36" s="184" t="s">
        <v>21</v>
      </c>
    </row>
    <row r="37" spans="1:10">
      <c r="B37" s="101"/>
      <c r="F37" s="177"/>
      <c r="G37" s="177"/>
      <c r="H37" s="177"/>
      <c r="I37" s="177"/>
      <c r="J37" s="177"/>
    </row>
    <row r="38" spans="1:10" ht="15.6">
      <c r="A38" s="110"/>
      <c r="B38" s="156" t="s">
        <v>61</v>
      </c>
      <c r="C38" s="111"/>
      <c r="D38" s="112"/>
      <c r="F38" s="177"/>
      <c r="G38" s="177"/>
      <c r="H38" s="177"/>
      <c r="I38" s="177"/>
      <c r="J38" s="177"/>
    </row>
    <row r="39" spans="1:10">
      <c r="A39" s="167" t="s">
        <v>62</v>
      </c>
      <c r="B39" s="222" t="s">
        <v>37</v>
      </c>
      <c r="C39" s="224" t="s">
        <v>18</v>
      </c>
      <c r="D39" s="168" t="s">
        <v>19</v>
      </c>
      <c r="F39" s="175">
        <v>2540395</v>
      </c>
      <c r="G39" s="178" t="s">
        <v>20</v>
      </c>
      <c r="H39" s="177"/>
      <c r="I39" s="175">
        <v>2559447.9624999994</v>
      </c>
      <c r="J39" s="178" t="s">
        <v>21</v>
      </c>
    </row>
    <row r="40" spans="1:10">
      <c r="A40" s="167" t="s">
        <v>63</v>
      </c>
      <c r="B40" s="222" t="s">
        <v>39</v>
      </c>
      <c r="C40" s="225" t="s">
        <v>18</v>
      </c>
      <c r="D40" s="168" t="s">
        <v>19</v>
      </c>
      <c r="F40" s="179">
        <v>67</v>
      </c>
      <c r="G40" s="186" t="s">
        <v>20</v>
      </c>
      <c r="H40" s="177"/>
      <c r="I40" s="179">
        <v>63</v>
      </c>
      <c r="J40" s="180" t="s">
        <v>21</v>
      </c>
    </row>
    <row r="41" spans="1:10">
      <c r="A41" s="167" t="s">
        <v>64</v>
      </c>
      <c r="B41" s="222" t="s">
        <v>41</v>
      </c>
      <c r="C41" s="224" t="s">
        <v>18</v>
      </c>
      <c r="D41" s="168" t="s">
        <v>19</v>
      </c>
      <c r="F41" s="179">
        <v>25100</v>
      </c>
      <c r="G41" s="180" t="s">
        <v>21</v>
      </c>
      <c r="H41" s="177"/>
      <c r="I41" s="179">
        <v>25202.91</v>
      </c>
      <c r="J41" s="181" t="s">
        <v>21</v>
      </c>
    </row>
    <row r="42" spans="1:10">
      <c r="A42" s="167" t="s">
        <v>65</v>
      </c>
      <c r="B42" s="222" t="s">
        <v>43</v>
      </c>
      <c r="C42" s="225" t="s">
        <v>18</v>
      </c>
      <c r="D42" s="168" t="s">
        <v>19</v>
      </c>
      <c r="F42" s="179">
        <v>106849</v>
      </c>
      <c r="G42" s="180" t="s">
        <v>21</v>
      </c>
      <c r="H42" s="177"/>
      <c r="I42" s="179">
        <v>107287.0809</v>
      </c>
      <c r="J42" s="181" t="s">
        <v>21</v>
      </c>
    </row>
    <row r="43" spans="1:10">
      <c r="A43" s="113" t="s">
        <v>66</v>
      </c>
      <c r="B43" s="169" t="s">
        <v>45</v>
      </c>
      <c r="C43" s="170" t="s">
        <v>18</v>
      </c>
      <c r="D43" s="114" t="s">
        <v>34</v>
      </c>
      <c r="F43" s="183">
        <f>SUM(F39:F42)</f>
        <v>2672411</v>
      </c>
      <c r="G43" s="184" t="s">
        <v>21</v>
      </c>
      <c r="H43" s="177"/>
      <c r="I43" s="183">
        <f>SUM(I39:I42)</f>
        <v>2692000.9533999995</v>
      </c>
      <c r="J43" s="184" t="s">
        <v>21</v>
      </c>
    </row>
    <row r="44" spans="1:10">
      <c r="C44" s="101"/>
      <c r="D44" s="101"/>
      <c r="E44" s="101"/>
      <c r="F44" s="185"/>
      <c r="G44" s="185"/>
      <c r="H44" s="185"/>
      <c r="I44" s="185"/>
      <c r="J44" s="185"/>
    </row>
    <row r="45" spans="1:10" ht="15.6">
      <c r="A45" s="110"/>
      <c r="B45" s="156" t="s">
        <v>67</v>
      </c>
      <c r="C45" s="111"/>
      <c r="D45" s="112"/>
      <c r="F45" s="177"/>
      <c r="G45" s="177"/>
      <c r="H45" s="177"/>
      <c r="I45" s="177"/>
      <c r="J45" s="177"/>
    </row>
    <row r="46" spans="1:10">
      <c r="A46" s="167" t="s">
        <v>68</v>
      </c>
      <c r="B46" s="222" t="s">
        <v>69</v>
      </c>
      <c r="C46" s="224" t="s">
        <v>18</v>
      </c>
      <c r="D46" s="168" t="s">
        <v>19</v>
      </c>
      <c r="F46" s="187">
        <v>0</v>
      </c>
      <c r="G46" s="178" t="s">
        <v>20</v>
      </c>
      <c r="H46" s="177"/>
      <c r="I46" s="187">
        <v>0</v>
      </c>
      <c r="J46" s="178" t="s">
        <v>21</v>
      </c>
    </row>
    <row r="47" spans="1:10">
      <c r="A47" s="167" t="s">
        <v>70</v>
      </c>
      <c r="B47" s="222" t="s">
        <v>71</v>
      </c>
      <c r="C47" s="225" t="s">
        <v>18</v>
      </c>
      <c r="D47" s="168" t="s">
        <v>19</v>
      </c>
      <c r="F47" s="179">
        <v>12</v>
      </c>
      <c r="G47" s="180" t="s">
        <v>20</v>
      </c>
      <c r="H47" s="177"/>
      <c r="I47" s="179">
        <v>14</v>
      </c>
      <c r="J47" s="180" t="s">
        <v>21</v>
      </c>
    </row>
    <row r="48" spans="1:10">
      <c r="A48" s="167" t="s">
        <v>72</v>
      </c>
      <c r="B48" s="222" t="s">
        <v>73</v>
      </c>
      <c r="C48" s="224" t="s">
        <v>18</v>
      </c>
      <c r="D48" s="168" t="s">
        <v>19</v>
      </c>
      <c r="F48" s="179">
        <v>531</v>
      </c>
      <c r="G48" s="180" t="s">
        <v>21</v>
      </c>
      <c r="H48" s="177"/>
      <c r="I48" s="179">
        <v>533.1771</v>
      </c>
      <c r="J48" s="181" t="s">
        <v>21</v>
      </c>
    </row>
    <row r="49" spans="1:10">
      <c r="A49" s="167" t="s">
        <v>74</v>
      </c>
      <c r="B49" s="222" t="s">
        <v>75</v>
      </c>
      <c r="C49" s="225" t="s">
        <v>18</v>
      </c>
      <c r="D49" s="168" t="s">
        <v>19</v>
      </c>
      <c r="F49" s="179">
        <v>10981</v>
      </c>
      <c r="G49" s="180" t="s">
        <v>21</v>
      </c>
      <c r="H49" s="177"/>
      <c r="I49" s="179">
        <v>11026.0221</v>
      </c>
      <c r="J49" s="181" t="s">
        <v>21</v>
      </c>
    </row>
    <row r="50" spans="1:10">
      <c r="A50" s="167" t="s">
        <v>76</v>
      </c>
      <c r="B50" s="245" t="s">
        <v>77</v>
      </c>
      <c r="C50" s="225" t="s">
        <v>18</v>
      </c>
      <c r="D50" s="171" t="s">
        <v>19</v>
      </c>
      <c r="F50" s="182">
        <v>340</v>
      </c>
      <c r="G50" s="188" t="s">
        <v>20</v>
      </c>
      <c r="H50" s="177"/>
      <c r="I50" s="182">
        <v>319</v>
      </c>
      <c r="J50" s="189" t="s">
        <v>21</v>
      </c>
    </row>
    <row r="51" spans="1:10">
      <c r="A51" s="167" t="s">
        <v>78</v>
      </c>
      <c r="B51" s="245" t="s">
        <v>79</v>
      </c>
      <c r="C51" s="225" t="s">
        <v>18</v>
      </c>
      <c r="D51" s="171" t="s">
        <v>19</v>
      </c>
      <c r="F51" s="182">
        <v>51775</v>
      </c>
      <c r="G51" s="189" t="s">
        <v>21</v>
      </c>
      <c r="H51" s="177"/>
      <c r="I51" s="179">
        <v>51987.277499999997</v>
      </c>
      <c r="J51" s="181" t="s">
        <v>21</v>
      </c>
    </row>
    <row r="52" spans="1:10">
      <c r="A52" s="167" t="s">
        <v>80</v>
      </c>
      <c r="B52" s="245" t="s">
        <v>81</v>
      </c>
      <c r="C52" s="225" t="s">
        <v>18</v>
      </c>
      <c r="D52" s="171" t="s">
        <v>19</v>
      </c>
      <c r="F52" s="182">
        <v>8948</v>
      </c>
      <c r="G52" s="189" t="s">
        <v>21</v>
      </c>
      <c r="H52" s="177"/>
      <c r="I52" s="179">
        <v>8984.6867999999995</v>
      </c>
      <c r="J52" s="181" t="s">
        <v>21</v>
      </c>
    </row>
    <row r="53" spans="1:10">
      <c r="A53" s="113" t="s">
        <v>82</v>
      </c>
      <c r="B53" s="172" t="s">
        <v>83</v>
      </c>
      <c r="C53" s="170" t="s">
        <v>18</v>
      </c>
      <c r="D53" s="114" t="s">
        <v>34</v>
      </c>
      <c r="F53" s="183">
        <f>F36-SUM(F46:F49)+SUM(F50:F52)</f>
        <v>2669936.7521401914</v>
      </c>
      <c r="G53" s="184" t="s">
        <v>21</v>
      </c>
      <c r="H53" s="177"/>
      <c r="I53" s="183">
        <f>I36-SUM(I46:I49)+SUM(I50:I52)</f>
        <v>2689315.3712812425</v>
      </c>
      <c r="J53" s="184" t="s">
        <v>21</v>
      </c>
    </row>
    <row r="54" spans="1:10">
      <c r="B54" s="101"/>
      <c r="F54" s="177"/>
      <c r="G54" s="177"/>
      <c r="H54" s="177"/>
      <c r="I54" s="177"/>
      <c r="J54" s="177"/>
    </row>
    <row r="55" spans="1:10" ht="15.6">
      <c r="A55" s="110"/>
      <c r="B55" s="156" t="s">
        <v>84</v>
      </c>
      <c r="C55" s="111"/>
      <c r="D55" s="112"/>
      <c r="F55" s="177"/>
      <c r="G55" s="177"/>
      <c r="H55" s="177"/>
      <c r="I55" s="177"/>
      <c r="J55" s="177"/>
    </row>
    <row r="56" spans="1:10">
      <c r="A56" s="167" t="s">
        <v>85</v>
      </c>
      <c r="B56" s="222" t="s">
        <v>37</v>
      </c>
      <c r="C56" s="224" t="s">
        <v>18</v>
      </c>
      <c r="D56" s="168" t="s">
        <v>19</v>
      </c>
      <c r="F56" s="187">
        <v>2540395</v>
      </c>
      <c r="G56" s="178" t="s">
        <v>20</v>
      </c>
      <c r="H56" s="177"/>
      <c r="I56" s="187">
        <v>2559447.9624999994</v>
      </c>
      <c r="J56" s="178" t="s">
        <v>21</v>
      </c>
    </row>
    <row r="57" spans="1:10">
      <c r="A57" s="167" t="s">
        <v>86</v>
      </c>
      <c r="B57" s="222" t="s">
        <v>39</v>
      </c>
      <c r="C57" s="225" t="s">
        <v>18</v>
      </c>
      <c r="D57" s="168" t="s">
        <v>19</v>
      </c>
      <c r="F57" s="179">
        <v>439</v>
      </c>
      <c r="G57" s="180" t="s">
        <v>20</v>
      </c>
      <c r="H57" s="177"/>
      <c r="I57" s="179">
        <v>416</v>
      </c>
      <c r="J57" s="180" t="s">
        <v>21</v>
      </c>
    </row>
    <row r="58" spans="1:10">
      <c r="A58" s="167" t="s">
        <v>87</v>
      </c>
      <c r="B58" s="222" t="s">
        <v>41</v>
      </c>
      <c r="C58" s="224" t="s">
        <v>18</v>
      </c>
      <c r="D58" s="168" t="s">
        <v>19</v>
      </c>
      <c r="F58" s="179">
        <v>85292</v>
      </c>
      <c r="G58" s="180" t="s">
        <v>21</v>
      </c>
      <c r="H58" s="177"/>
      <c r="I58" s="179">
        <v>85641.697199999995</v>
      </c>
      <c r="J58" s="181" t="s">
        <v>21</v>
      </c>
    </row>
    <row r="59" spans="1:10">
      <c r="A59" s="167" t="s">
        <v>88</v>
      </c>
      <c r="B59" s="222" t="s">
        <v>43</v>
      </c>
      <c r="C59" s="225" t="s">
        <v>18</v>
      </c>
      <c r="D59" s="168" t="s">
        <v>19</v>
      </c>
      <c r="F59" s="179">
        <v>95868</v>
      </c>
      <c r="G59" s="180" t="s">
        <v>21</v>
      </c>
      <c r="H59" s="177"/>
      <c r="I59" s="179">
        <v>96261.058799999999</v>
      </c>
      <c r="J59" s="181" t="s">
        <v>21</v>
      </c>
    </row>
    <row r="60" spans="1:10">
      <c r="A60" s="113" t="s">
        <v>89</v>
      </c>
      <c r="B60" s="169" t="s">
        <v>45</v>
      </c>
      <c r="C60" s="170" t="s">
        <v>18</v>
      </c>
      <c r="D60" s="114" t="s">
        <v>34</v>
      </c>
      <c r="F60" s="183">
        <f>SUM(F56:F59)</f>
        <v>2721994</v>
      </c>
      <c r="G60" s="184" t="s">
        <v>21</v>
      </c>
      <c r="H60" s="177"/>
      <c r="I60" s="183">
        <f>SUM(I56:I59)</f>
        <v>2741766.7184999995</v>
      </c>
      <c r="J60" s="184" t="s">
        <v>21</v>
      </c>
    </row>
    <row r="61" spans="1:10">
      <c r="C61" s="101"/>
      <c r="D61" s="101"/>
      <c r="E61" s="101"/>
      <c r="F61" s="185"/>
      <c r="G61" s="185"/>
      <c r="H61" s="185"/>
      <c r="I61" s="185"/>
      <c r="J61" s="185"/>
    </row>
    <row r="62" spans="1:10" ht="15.6">
      <c r="A62" s="115"/>
      <c r="B62" s="28" t="s">
        <v>90</v>
      </c>
      <c r="C62" s="86"/>
      <c r="D62" s="87"/>
      <c r="F62" s="177"/>
      <c r="G62" s="177"/>
      <c r="H62" s="177"/>
      <c r="I62" s="177"/>
      <c r="J62" s="177"/>
    </row>
    <row r="63" spans="1:10">
      <c r="A63" s="80" t="s">
        <v>91</v>
      </c>
      <c r="B63" s="81" t="s">
        <v>92</v>
      </c>
      <c r="C63" s="116" t="s">
        <v>18</v>
      </c>
      <c r="D63" s="82" t="s">
        <v>19</v>
      </c>
      <c r="F63" s="187">
        <v>1258</v>
      </c>
      <c r="G63" s="190" t="s">
        <v>93</v>
      </c>
      <c r="H63" s="177"/>
      <c r="I63" s="187">
        <v>1260</v>
      </c>
      <c r="J63" s="190" t="s">
        <v>94</v>
      </c>
    </row>
    <row r="64" spans="1:10">
      <c r="A64" s="228" t="s">
        <v>95</v>
      </c>
      <c r="B64" s="222" t="s">
        <v>96</v>
      </c>
      <c r="C64" s="225" t="s">
        <v>18</v>
      </c>
      <c r="D64" s="223" t="s">
        <v>19</v>
      </c>
      <c r="F64" s="246">
        <v>3723</v>
      </c>
      <c r="G64" s="247" t="s">
        <v>93</v>
      </c>
      <c r="H64" s="177"/>
      <c r="I64" s="246">
        <v>3829</v>
      </c>
      <c r="J64" s="247" t="s">
        <v>94</v>
      </c>
    </row>
    <row r="65" spans="1:10">
      <c r="A65" s="228" t="s">
        <v>97</v>
      </c>
      <c r="B65" s="219" t="s">
        <v>98</v>
      </c>
      <c r="C65" s="220" t="s">
        <v>99</v>
      </c>
      <c r="D65" s="223" t="s">
        <v>19</v>
      </c>
      <c r="F65" s="246">
        <v>10440</v>
      </c>
      <c r="G65" s="247" t="s">
        <v>100</v>
      </c>
      <c r="H65" s="177"/>
      <c r="I65" s="246">
        <v>10408</v>
      </c>
      <c r="J65" s="247" t="s">
        <v>100</v>
      </c>
    </row>
    <row r="66" spans="1:10">
      <c r="A66" s="229" t="s">
        <v>101</v>
      </c>
      <c r="B66" s="226" t="s">
        <v>102</v>
      </c>
      <c r="C66" s="221" t="s">
        <v>99</v>
      </c>
      <c r="D66" s="227" t="s">
        <v>19</v>
      </c>
      <c r="F66" s="248">
        <v>22196</v>
      </c>
      <c r="G66" s="249" t="s">
        <v>100</v>
      </c>
      <c r="H66" s="177"/>
      <c r="I66" s="248">
        <v>22132</v>
      </c>
      <c r="J66" s="249" t="s">
        <v>100</v>
      </c>
    </row>
    <row r="67" spans="1:10">
      <c r="C67" s="101"/>
      <c r="D67" s="101"/>
      <c r="E67" s="101"/>
      <c r="F67" s="185"/>
      <c r="G67" s="185"/>
      <c r="H67" s="185"/>
      <c r="I67" s="185"/>
      <c r="J67" s="185"/>
    </row>
    <row r="68" spans="1:10" ht="15.6">
      <c r="A68" s="115"/>
      <c r="B68" s="28" t="s">
        <v>103</v>
      </c>
      <c r="C68" s="86"/>
      <c r="D68" s="87"/>
      <c r="F68" s="177"/>
      <c r="G68" s="177"/>
      <c r="H68" s="177"/>
      <c r="I68" s="177"/>
      <c r="J68" s="177"/>
    </row>
    <row r="69" spans="1:10">
      <c r="A69" s="80" t="s">
        <v>104</v>
      </c>
      <c r="B69" s="81" t="s">
        <v>105</v>
      </c>
      <c r="C69" s="116" t="s">
        <v>18</v>
      </c>
      <c r="D69" s="82" t="s">
        <v>19</v>
      </c>
      <c r="F69" s="191">
        <v>324</v>
      </c>
      <c r="G69" s="190" t="s">
        <v>21</v>
      </c>
      <c r="H69" s="177"/>
      <c r="I69" s="179">
        <v>325.32839999999999</v>
      </c>
      <c r="J69" s="181" t="s">
        <v>21</v>
      </c>
    </row>
    <row r="70" spans="1:10">
      <c r="A70" s="228" t="s">
        <v>106</v>
      </c>
      <c r="B70" s="222" t="s">
        <v>107</v>
      </c>
      <c r="C70" s="225" t="s">
        <v>18</v>
      </c>
      <c r="D70" s="223" t="s">
        <v>19</v>
      </c>
      <c r="F70" s="246">
        <v>3446</v>
      </c>
      <c r="G70" s="247" t="s">
        <v>21</v>
      </c>
      <c r="H70" s="177"/>
      <c r="I70" s="179">
        <v>3460.1286</v>
      </c>
      <c r="J70" s="181" t="s">
        <v>21</v>
      </c>
    </row>
    <row r="71" spans="1:10">
      <c r="A71" s="243" t="s">
        <v>108</v>
      </c>
      <c r="B71" s="222" t="s">
        <v>109</v>
      </c>
      <c r="C71" s="225" t="s">
        <v>18</v>
      </c>
      <c r="D71" s="223" t="s">
        <v>19</v>
      </c>
      <c r="F71" s="246">
        <v>4687</v>
      </c>
      <c r="G71" s="247" t="s">
        <v>21</v>
      </c>
      <c r="H71" s="177"/>
      <c r="I71" s="179">
        <v>4706.2166999999999</v>
      </c>
      <c r="J71" s="181" t="s">
        <v>21</v>
      </c>
    </row>
    <row r="72" spans="1:10">
      <c r="A72" s="117" t="s">
        <v>110</v>
      </c>
      <c r="B72" s="222" t="s">
        <v>111</v>
      </c>
      <c r="C72" s="225" t="s">
        <v>18</v>
      </c>
      <c r="D72" s="223" t="s">
        <v>19</v>
      </c>
      <c r="F72" s="250">
        <v>1964</v>
      </c>
      <c r="G72" s="251" t="s">
        <v>21</v>
      </c>
      <c r="H72" s="177"/>
      <c r="I72" s="179">
        <v>1972.0524</v>
      </c>
      <c r="J72" s="181" t="s">
        <v>21</v>
      </c>
    </row>
    <row r="73" spans="1:10">
      <c r="A73" s="228" t="s">
        <v>112</v>
      </c>
      <c r="B73" s="222" t="s">
        <v>113</v>
      </c>
      <c r="C73" s="225" t="s">
        <v>18</v>
      </c>
      <c r="D73" s="223" t="s">
        <v>19</v>
      </c>
      <c r="F73" s="250">
        <v>132</v>
      </c>
      <c r="G73" s="251" t="s">
        <v>21</v>
      </c>
      <c r="H73" s="177"/>
      <c r="I73" s="179">
        <v>132.5412</v>
      </c>
      <c r="J73" s="181" t="s">
        <v>21</v>
      </c>
    </row>
    <row r="74" spans="1:10">
      <c r="A74" s="243" t="s">
        <v>114</v>
      </c>
      <c r="B74" s="222" t="s">
        <v>115</v>
      </c>
      <c r="C74" s="225" t="s">
        <v>18</v>
      </c>
      <c r="D74" s="223" t="s">
        <v>19</v>
      </c>
      <c r="F74" s="250">
        <v>148</v>
      </c>
      <c r="G74" s="251" t="s">
        <v>21</v>
      </c>
      <c r="H74" s="177"/>
      <c r="I74" s="179">
        <v>140.57400000000001</v>
      </c>
      <c r="J74" s="181" t="s">
        <v>21</v>
      </c>
    </row>
    <row r="75" spans="1:10">
      <c r="A75" s="117" t="s">
        <v>116</v>
      </c>
      <c r="B75" s="222" t="s">
        <v>117</v>
      </c>
      <c r="C75" s="225" t="s">
        <v>18</v>
      </c>
      <c r="D75" s="223" t="s">
        <v>19</v>
      </c>
      <c r="F75" s="250">
        <v>8</v>
      </c>
      <c r="G75" s="251" t="s">
        <v>21</v>
      </c>
      <c r="H75" s="177"/>
      <c r="I75" s="179">
        <v>8.0327999999999999</v>
      </c>
      <c r="J75" s="181" t="s">
        <v>21</v>
      </c>
    </row>
    <row r="76" spans="1:10">
      <c r="A76" s="228" t="s">
        <v>118</v>
      </c>
      <c r="B76" s="222" t="s">
        <v>119</v>
      </c>
      <c r="C76" s="225" t="s">
        <v>18</v>
      </c>
      <c r="D76" s="223" t="s">
        <v>19</v>
      </c>
      <c r="F76" s="250">
        <v>1</v>
      </c>
      <c r="G76" s="251" t="s">
        <v>21</v>
      </c>
      <c r="H76" s="177"/>
      <c r="I76" s="250">
        <v>1.0041</v>
      </c>
      <c r="J76" s="251" t="s">
        <v>21</v>
      </c>
    </row>
    <row r="77" spans="1:10">
      <c r="A77" s="243" t="s">
        <v>120</v>
      </c>
      <c r="B77" s="222" t="s">
        <v>121</v>
      </c>
      <c r="C77" s="225" t="s">
        <v>18</v>
      </c>
      <c r="D77" s="223" t="s">
        <v>19</v>
      </c>
      <c r="F77" s="250">
        <v>1</v>
      </c>
      <c r="G77" s="251" t="s">
        <v>21</v>
      </c>
      <c r="H77" s="177"/>
      <c r="I77" s="250">
        <v>1.0041</v>
      </c>
      <c r="J77" s="251" t="s">
        <v>21</v>
      </c>
    </row>
    <row r="78" spans="1:10">
      <c r="A78" s="117" t="s">
        <v>122</v>
      </c>
      <c r="B78" s="222" t="s">
        <v>123</v>
      </c>
      <c r="C78" s="225" t="s">
        <v>18</v>
      </c>
      <c r="D78" s="223" t="s">
        <v>19</v>
      </c>
      <c r="F78" s="250">
        <v>0</v>
      </c>
      <c r="G78" s="251" t="s">
        <v>21</v>
      </c>
      <c r="H78" s="177"/>
      <c r="I78" s="250">
        <v>0</v>
      </c>
      <c r="J78" s="251" t="s">
        <v>21</v>
      </c>
    </row>
    <row r="79" spans="1:10">
      <c r="A79" s="229" t="s">
        <v>124</v>
      </c>
      <c r="B79" s="218" t="s">
        <v>125</v>
      </c>
      <c r="C79" s="252" t="s">
        <v>18</v>
      </c>
      <c r="D79" s="227" t="s">
        <v>19</v>
      </c>
      <c r="F79" s="248">
        <v>0</v>
      </c>
      <c r="G79" s="249" t="s">
        <v>126</v>
      </c>
      <c r="H79" s="177"/>
      <c r="I79" s="248">
        <v>0</v>
      </c>
      <c r="J79" s="249" t="s">
        <v>126</v>
      </c>
    </row>
    <row r="80" spans="1:10" ht="12.95" thickBot="1"/>
    <row r="81" spans="1:10">
      <c r="A81" s="118"/>
      <c r="C81" s="119"/>
      <c r="D81" s="120"/>
    </row>
    <row r="82" spans="1:10">
      <c r="A82" s="214" t="s">
        <v>127</v>
      </c>
      <c r="B82" s="122"/>
      <c r="C82" s="37" t="s">
        <v>128</v>
      </c>
      <c r="D82" s="123"/>
    </row>
    <row r="83" spans="1:10">
      <c r="A83" s="124"/>
      <c r="B83" s="122"/>
      <c r="C83" s="125"/>
      <c r="D83" s="123"/>
    </row>
    <row r="84" spans="1:10">
      <c r="A84" s="121" t="s">
        <v>129</v>
      </c>
      <c r="C84" s="37" t="s">
        <v>128</v>
      </c>
      <c r="D84" s="123"/>
    </row>
    <row r="85" spans="1:10">
      <c r="A85" s="124"/>
      <c r="B85" s="122"/>
      <c r="C85" s="125"/>
      <c r="D85" s="123"/>
    </row>
    <row r="86" spans="1:10">
      <c r="A86" s="214" t="s">
        <v>130</v>
      </c>
      <c r="B86" s="122"/>
      <c r="C86" s="216" t="s">
        <v>131</v>
      </c>
      <c r="D86" s="126"/>
    </row>
    <row r="87" spans="1:10">
      <c r="A87" s="127"/>
      <c r="B87" s="128"/>
      <c r="C87" s="129"/>
      <c r="D87" s="130"/>
      <c r="E87" s="131"/>
      <c r="F87" s="101"/>
      <c r="G87" s="101"/>
      <c r="H87" s="101"/>
      <c r="I87" s="131"/>
      <c r="J87" s="131"/>
    </row>
    <row r="88" spans="1:10">
      <c r="B88" s="132"/>
      <c r="C88" s="131"/>
      <c r="D88" s="131"/>
      <c r="E88" s="131"/>
      <c r="F88" s="101"/>
      <c r="G88" s="101"/>
      <c r="H88" s="101"/>
      <c r="I88" s="131"/>
      <c r="J88" s="131"/>
    </row>
    <row r="89" spans="1:10">
      <c r="B89" s="133"/>
      <c r="C89" s="131"/>
      <c r="D89" s="131"/>
      <c r="E89" s="131"/>
      <c r="F89" s="101"/>
      <c r="G89" s="101"/>
      <c r="H89" s="101"/>
      <c r="I89" s="131"/>
      <c r="J89" s="131"/>
    </row>
    <row r="90" spans="1:10">
      <c r="B90" s="131"/>
      <c r="C90" s="131"/>
      <c r="D90" s="131"/>
      <c r="E90" s="131"/>
      <c r="F90" s="101"/>
      <c r="G90" s="101"/>
      <c r="H90" s="101"/>
      <c r="I90" s="131"/>
      <c r="J90" s="131"/>
    </row>
    <row r="91" spans="1:10">
      <c r="B91" s="131"/>
      <c r="C91" s="131"/>
      <c r="D91" s="131"/>
      <c r="E91" s="131"/>
      <c r="F91" s="101"/>
      <c r="G91" s="101"/>
      <c r="H91" s="101"/>
      <c r="I91" s="131"/>
      <c r="J91" s="131"/>
    </row>
    <row r="92" spans="1:10">
      <c r="B92" s="131"/>
      <c r="C92" s="131"/>
      <c r="D92" s="131"/>
      <c r="E92" s="131"/>
      <c r="F92" s="101"/>
      <c r="G92" s="101"/>
      <c r="H92" s="101"/>
      <c r="I92" s="131"/>
      <c r="J92" s="131"/>
    </row>
    <row r="93" spans="1:10">
      <c r="B93" s="131"/>
      <c r="C93" s="131"/>
      <c r="D93" s="131"/>
      <c r="E93" s="131"/>
      <c r="F93" s="101"/>
      <c r="G93" s="101"/>
      <c r="H93" s="101"/>
      <c r="I93" s="131"/>
      <c r="J93" s="131"/>
    </row>
    <row r="94" spans="1:10">
      <c r="B94" s="131"/>
      <c r="C94" s="131"/>
      <c r="D94" s="131"/>
      <c r="E94" s="131"/>
      <c r="F94" s="101"/>
      <c r="G94" s="101"/>
      <c r="H94" s="101"/>
      <c r="I94" s="131"/>
      <c r="J94" s="131"/>
    </row>
    <row r="95" spans="1:10">
      <c r="B95" s="131"/>
      <c r="C95" s="131"/>
      <c r="D95" s="131"/>
      <c r="E95" s="131"/>
      <c r="F95" s="101"/>
      <c r="G95" s="101"/>
      <c r="H95" s="101"/>
      <c r="I95" s="131"/>
      <c r="J95" s="131"/>
    </row>
    <row r="96" spans="1:10">
      <c r="B96" s="131"/>
      <c r="C96" s="131"/>
      <c r="D96" s="131"/>
      <c r="E96" s="131"/>
      <c r="F96" s="101"/>
      <c r="G96" s="101"/>
      <c r="H96" s="101"/>
      <c r="I96" s="131"/>
      <c r="J96" s="131"/>
    </row>
    <row r="97" spans="2:10">
      <c r="B97" s="131"/>
      <c r="C97" s="131"/>
      <c r="D97" s="131"/>
      <c r="E97" s="131"/>
      <c r="F97" s="101"/>
      <c r="G97" s="101"/>
      <c r="H97" s="101"/>
      <c r="I97" s="131"/>
      <c r="J97" s="131"/>
    </row>
    <row r="98" spans="2:10">
      <c r="B98" s="131"/>
      <c r="C98" s="131"/>
      <c r="D98" s="131"/>
      <c r="E98" s="131"/>
      <c r="F98" s="101"/>
      <c r="G98" s="101"/>
      <c r="H98" s="101"/>
      <c r="I98" s="131"/>
      <c r="J98" s="131"/>
    </row>
    <row r="99" spans="2:10">
      <c r="B99" s="131"/>
      <c r="C99" s="131"/>
      <c r="D99" s="131"/>
      <c r="E99" s="131"/>
      <c r="F99" s="101"/>
      <c r="G99" s="101"/>
      <c r="H99" s="101"/>
      <c r="I99" s="131"/>
      <c r="J99" s="131"/>
    </row>
    <row r="100" spans="2:10">
      <c r="B100" s="134"/>
      <c r="C100" s="134"/>
      <c r="D100" s="134"/>
      <c r="E100" s="134"/>
      <c r="F100" s="157"/>
      <c r="G100" s="157"/>
      <c r="H100" s="157"/>
      <c r="I100" s="134"/>
      <c r="J100" s="134"/>
    </row>
    <row r="101" spans="2:10">
      <c r="B101" s="134"/>
      <c r="C101" s="134"/>
      <c r="D101" s="134"/>
      <c r="E101" s="134"/>
      <c r="F101" s="157"/>
      <c r="G101" s="157"/>
      <c r="H101" s="157"/>
      <c r="I101" s="134"/>
      <c r="J101" s="134"/>
    </row>
    <row r="102" spans="2:10">
      <c r="B102" s="134"/>
      <c r="C102" s="134"/>
      <c r="D102" s="134"/>
      <c r="E102" s="134"/>
      <c r="F102" s="157"/>
      <c r="G102" s="157"/>
      <c r="H102" s="157"/>
      <c r="I102" s="134"/>
      <c r="J102" s="134"/>
    </row>
    <row r="103" spans="2:10">
      <c r="B103" s="134"/>
      <c r="C103" s="134"/>
      <c r="D103" s="134"/>
      <c r="E103" s="134"/>
      <c r="F103" s="157"/>
      <c r="G103" s="157"/>
      <c r="H103" s="157"/>
      <c r="I103" s="134"/>
      <c r="J103" s="134"/>
    </row>
    <row r="104" spans="2:10">
      <c r="B104" s="134"/>
      <c r="C104" s="134"/>
      <c r="D104" s="134"/>
      <c r="E104" s="134"/>
      <c r="F104" s="157"/>
      <c r="G104" s="157"/>
      <c r="H104" s="157"/>
      <c r="I104" s="134"/>
      <c r="J104" s="134"/>
    </row>
    <row r="105" spans="2:10">
      <c r="B105" s="134"/>
      <c r="C105" s="134"/>
      <c r="D105" s="134"/>
      <c r="E105" s="134"/>
      <c r="F105" s="157"/>
      <c r="G105" s="157"/>
      <c r="H105" s="157"/>
      <c r="I105" s="134"/>
      <c r="J105" s="134"/>
    </row>
    <row r="106" spans="2:10">
      <c r="B106" s="134"/>
      <c r="C106" s="134"/>
      <c r="D106" s="134"/>
      <c r="E106" s="134"/>
      <c r="F106" s="157"/>
      <c r="G106" s="157"/>
      <c r="H106" s="157"/>
      <c r="I106" s="134"/>
      <c r="J106" s="134"/>
    </row>
    <row r="107" spans="2:10" ht="15.6">
      <c r="B107" s="134"/>
      <c r="C107" s="29"/>
      <c r="D107" s="29"/>
      <c r="E107" s="29"/>
      <c r="F107" s="166"/>
      <c r="G107" s="166"/>
      <c r="H107" s="166"/>
      <c r="I107" s="29"/>
      <c r="J107" s="29"/>
    </row>
  </sheetData>
  <mergeCells count="2">
    <mergeCell ref="F9:G10"/>
    <mergeCell ref="I9:J10"/>
  </mergeCells>
  <phoneticPr fontId="0" type="noConversion"/>
  <pageMargins left="0.74803149606299213" right="0.74803149606299213" top="0.51181102362204722" bottom="0.86614173228346458" header="0.51181102362204722" footer="0.51181102362204722"/>
  <pageSetup paperSize="8" scale="63" orientation="landscape" r:id="rId1"/>
  <headerFooter alignWithMargins="0">
    <oddHeader xml:space="preserve">&amp;C
</oddHeader>
    <oddFooter>&amp;R&amp;"CG Omega,Regular"&amp;12 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G159"/>
  <sheetViews>
    <sheetView zoomScaleNormal="100" workbookViewId="0">
      <selection sqref="A1:XFD1048576"/>
    </sheetView>
  </sheetViews>
  <sheetFormatPr defaultColWidth="9.42578125" defaultRowHeight="12.6"/>
  <cols>
    <col min="1" max="1" width="8.42578125" style="11" customWidth="1"/>
    <col min="2" max="2" width="74.5703125" style="11" bestFit="1" customWidth="1"/>
    <col min="3" max="3" width="15" style="11" customWidth="1"/>
    <col min="4" max="4" width="7.42578125" style="11" customWidth="1"/>
    <col min="5" max="5" width="2.42578125" style="11" customWidth="1"/>
    <col min="6" max="6" width="14.42578125" style="11" customWidth="1"/>
    <col min="7" max="7" width="5.42578125" style="11" customWidth="1"/>
    <col min="8" max="8" width="2" style="11" customWidth="1"/>
    <col min="9" max="9" width="15.42578125" style="11" customWidth="1"/>
    <col min="10" max="10" width="5.5703125" style="11" customWidth="1"/>
    <col min="11" max="16384" width="9.42578125" style="11"/>
  </cols>
  <sheetData>
    <row r="1" spans="1:215" s="8" customFormat="1" ht="20.100000000000001">
      <c r="A1" s="149" t="s">
        <v>0</v>
      </c>
      <c r="B1" s="150"/>
    </row>
    <row r="2" spans="1:215" s="8" customFormat="1" ht="20.100000000000001" customHeight="1">
      <c r="A2" s="151"/>
      <c r="B2" s="154"/>
    </row>
    <row r="3" spans="1:215" s="8" customFormat="1" ht="20.100000000000001">
      <c r="A3" s="152" t="s">
        <v>1</v>
      </c>
      <c r="B3" s="155"/>
      <c r="C3" s="153"/>
      <c r="D3" s="153"/>
      <c r="E3" s="153"/>
      <c r="F3" s="153"/>
      <c r="G3" s="153"/>
      <c r="H3" s="153"/>
      <c r="I3" s="153"/>
      <c r="J3" s="153"/>
    </row>
    <row r="4" spans="1:215" ht="15.6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</row>
    <row r="5" spans="1:215" ht="15.95" thickBot="1">
      <c r="A5" s="9"/>
      <c r="B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spans="1:215" ht="20.100000000000001">
      <c r="A6" s="12" t="s">
        <v>2</v>
      </c>
      <c r="B6" s="4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</row>
    <row r="7" spans="1:215" ht="20.45" thickBot="1">
      <c r="A7" s="13" t="s">
        <v>132</v>
      </c>
      <c r="B7" s="5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</row>
    <row r="8" spans="1:215" ht="12.95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</row>
    <row r="9" spans="1:215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230" t="s">
        <v>8</v>
      </c>
      <c r="G9" s="234"/>
      <c r="H9" s="161"/>
      <c r="I9" s="230" t="s">
        <v>9</v>
      </c>
      <c r="J9" s="234"/>
    </row>
    <row r="10" spans="1:215" s="7" customFormat="1" ht="15.6">
      <c r="A10" s="19" t="s">
        <v>10</v>
      </c>
      <c r="B10" s="20"/>
      <c r="C10" s="21"/>
      <c r="D10" s="22" t="s">
        <v>11</v>
      </c>
      <c r="E10" s="18"/>
      <c r="F10" s="235"/>
      <c r="G10" s="236"/>
      <c r="H10" s="163"/>
      <c r="I10" s="235"/>
      <c r="J10" s="236"/>
    </row>
    <row r="11" spans="1:215" ht="15.95" thickBot="1">
      <c r="A11" s="23"/>
      <c r="B11" s="51"/>
      <c r="C11" s="24"/>
      <c r="D11" s="25"/>
      <c r="E11" s="18"/>
      <c r="F11" s="147" t="s">
        <v>12</v>
      </c>
      <c r="G11" s="253" t="s">
        <v>13</v>
      </c>
      <c r="H11" s="161"/>
      <c r="I11" s="147" t="s">
        <v>14</v>
      </c>
      <c r="J11" s="253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</row>
    <row r="12" spans="1:215" ht="12.95" thickBo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</row>
    <row r="13" spans="1:215" ht="15.95" thickBot="1">
      <c r="A13" s="53"/>
      <c r="B13" s="26" t="s">
        <v>133</v>
      </c>
      <c r="C13" s="54"/>
      <c r="D13" s="5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</row>
    <row r="14" spans="1:215">
      <c r="A14" s="46" t="s">
        <v>134</v>
      </c>
      <c r="B14" s="56" t="s">
        <v>135</v>
      </c>
      <c r="C14" s="57" t="s">
        <v>136</v>
      </c>
      <c r="D14" s="58" t="s">
        <v>19</v>
      </c>
      <c r="E14" s="2"/>
      <c r="F14" s="192">
        <v>5422.482</v>
      </c>
      <c r="G14" s="193" t="s">
        <v>20</v>
      </c>
      <c r="H14" s="89"/>
      <c r="I14" s="192">
        <v>5431.674</v>
      </c>
      <c r="J14" s="193" t="s">
        <v>21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</row>
    <row r="15" spans="1:215" ht="12.95" thickBot="1">
      <c r="A15" s="254" t="s">
        <v>137</v>
      </c>
      <c r="B15" s="255" t="s">
        <v>138</v>
      </c>
      <c r="C15" s="256" t="s">
        <v>136</v>
      </c>
      <c r="D15" s="257" t="s">
        <v>19</v>
      </c>
      <c r="E15" s="2"/>
      <c r="F15" s="258">
        <v>5515.4856612023905</v>
      </c>
      <c r="G15" s="259" t="s">
        <v>20</v>
      </c>
      <c r="H15" s="89"/>
      <c r="I15" s="258">
        <v>5524.6777672913513</v>
      </c>
      <c r="J15" s="259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</row>
    <row r="16" spans="1:215" ht="12.95" thickBot="1">
      <c r="A16" s="2"/>
      <c r="B16" s="2"/>
      <c r="C16" s="52"/>
      <c r="D16" s="52"/>
      <c r="E16" s="52"/>
      <c r="F16" s="90"/>
      <c r="G16" s="90"/>
      <c r="H16" s="90"/>
      <c r="I16" s="90"/>
      <c r="J16" s="9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</row>
    <row r="17" spans="1:215" ht="15.95" thickBot="1">
      <c r="A17" s="53"/>
      <c r="B17" s="26" t="s">
        <v>139</v>
      </c>
      <c r="C17" s="54"/>
      <c r="D17" s="55"/>
      <c r="E17" s="2"/>
      <c r="F17" s="89"/>
      <c r="G17" s="89"/>
      <c r="H17" s="89"/>
      <c r="I17" s="89"/>
      <c r="J17" s="8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</row>
    <row r="18" spans="1:215">
      <c r="A18" s="46" t="s">
        <v>140</v>
      </c>
      <c r="B18" s="56" t="s">
        <v>141</v>
      </c>
      <c r="C18" s="59" t="s">
        <v>136</v>
      </c>
      <c r="D18" s="60" t="s">
        <v>19</v>
      </c>
      <c r="E18" s="2"/>
      <c r="F18" s="194">
        <v>5228.7939999999999</v>
      </c>
      <c r="G18" s="195" t="s">
        <v>20</v>
      </c>
      <c r="H18" s="89"/>
      <c r="I18" s="194">
        <v>5236.9489999999996</v>
      </c>
      <c r="J18" s="195" t="s">
        <v>21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</row>
    <row r="19" spans="1:215">
      <c r="A19" s="260" t="s">
        <v>142</v>
      </c>
      <c r="B19" s="261" t="s">
        <v>143</v>
      </c>
      <c r="C19" s="262" t="s">
        <v>136</v>
      </c>
      <c r="D19" s="263" t="s">
        <v>19</v>
      </c>
      <c r="E19" s="2"/>
      <c r="F19" s="264">
        <v>0.70399999999999996</v>
      </c>
      <c r="G19" s="265" t="s">
        <v>20</v>
      </c>
      <c r="H19" s="89"/>
      <c r="I19" s="264">
        <v>0.68899999999999995</v>
      </c>
      <c r="J19" s="265" t="s">
        <v>21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</row>
    <row r="20" spans="1:215" ht="12.95" thickBot="1">
      <c r="A20" s="254" t="s">
        <v>144</v>
      </c>
      <c r="B20" s="255" t="s">
        <v>145</v>
      </c>
      <c r="C20" s="266" t="s">
        <v>136</v>
      </c>
      <c r="D20" s="267" t="s">
        <v>34</v>
      </c>
      <c r="E20" s="2"/>
      <c r="F20" s="268">
        <f>+F18+F19</f>
        <v>5229.4979999999996</v>
      </c>
      <c r="G20" s="269" t="s">
        <v>20</v>
      </c>
      <c r="H20" s="89"/>
      <c r="I20" s="268">
        <f>+I18+I19</f>
        <v>5237.6379999999999</v>
      </c>
      <c r="J20" s="269" t="s">
        <v>21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</row>
    <row r="21" spans="1:215" ht="12.95" thickBot="1">
      <c r="A21" s="2"/>
      <c r="B21" s="2"/>
      <c r="C21" s="2"/>
      <c r="D21" s="2"/>
      <c r="E21" s="2"/>
      <c r="F21" s="89"/>
      <c r="G21" s="89"/>
      <c r="H21" s="89"/>
      <c r="I21" s="89"/>
      <c r="J21" s="8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</row>
    <row r="22" spans="1:215" ht="15.95" thickBot="1">
      <c r="A22" s="53"/>
      <c r="B22" s="26" t="s">
        <v>146</v>
      </c>
      <c r="C22" s="54"/>
      <c r="D22" s="55"/>
      <c r="E22" s="2"/>
      <c r="F22" s="96"/>
      <c r="G22" s="96"/>
      <c r="H22" s="89"/>
      <c r="I22" s="96"/>
      <c r="J22" s="9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</row>
    <row r="23" spans="1:215">
      <c r="A23" s="45" t="s">
        <v>147</v>
      </c>
      <c r="B23" s="47" t="s">
        <v>148</v>
      </c>
      <c r="C23" s="48" t="s">
        <v>149</v>
      </c>
      <c r="D23" s="61" t="s">
        <v>19</v>
      </c>
      <c r="E23" s="2"/>
      <c r="F23" s="196">
        <v>1837.7338110000001</v>
      </c>
      <c r="G23" s="197" t="s">
        <v>20</v>
      </c>
      <c r="H23" s="89"/>
      <c r="I23" s="196">
        <v>1816.114305962227</v>
      </c>
      <c r="J23" s="197" t="s">
        <v>20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</row>
    <row r="24" spans="1:215">
      <c r="A24" s="260" t="s">
        <v>150</v>
      </c>
      <c r="B24" s="261" t="s">
        <v>151</v>
      </c>
      <c r="C24" s="270" t="s">
        <v>149</v>
      </c>
      <c r="D24" s="263" t="s">
        <v>19</v>
      </c>
      <c r="E24" s="2"/>
      <c r="F24" s="196">
        <v>1059.6984748007253</v>
      </c>
      <c r="G24" s="271" t="s">
        <v>20</v>
      </c>
      <c r="H24" s="89"/>
      <c r="I24" s="196">
        <v>1043.5914743960961</v>
      </c>
      <c r="J24" s="271" t="s">
        <v>20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</row>
    <row r="25" spans="1:215">
      <c r="A25" s="260" t="s">
        <v>152</v>
      </c>
      <c r="B25" s="261" t="s">
        <v>153</v>
      </c>
      <c r="C25" s="270" t="s">
        <v>149</v>
      </c>
      <c r="D25" s="263" t="s">
        <v>19</v>
      </c>
      <c r="E25" s="2"/>
      <c r="F25" s="196">
        <v>0.26700227868852461</v>
      </c>
      <c r="G25" s="265" t="s">
        <v>20</v>
      </c>
      <c r="H25" s="89"/>
      <c r="I25" s="196">
        <v>0.25609884261634569</v>
      </c>
      <c r="J25" s="265" t="s">
        <v>20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</row>
    <row r="26" spans="1:215">
      <c r="A26" s="260" t="s">
        <v>154</v>
      </c>
      <c r="B26" s="261" t="s">
        <v>155</v>
      </c>
      <c r="C26" s="270" t="s">
        <v>149</v>
      </c>
      <c r="D26" s="263" t="s">
        <v>19</v>
      </c>
      <c r="E26" s="2"/>
      <c r="F26" s="196">
        <v>17.178573425835495</v>
      </c>
      <c r="G26" s="265" t="s">
        <v>156</v>
      </c>
      <c r="H26" s="89"/>
      <c r="I26" s="196">
        <v>17.178573425835495</v>
      </c>
      <c r="J26" s="265" t="s">
        <v>156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</row>
    <row r="27" spans="1:215">
      <c r="A27" s="260" t="s">
        <v>157</v>
      </c>
      <c r="B27" s="261" t="s">
        <v>158</v>
      </c>
      <c r="C27" s="270" t="s">
        <v>149</v>
      </c>
      <c r="D27" s="263" t="s">
        <v>19</v>
      </c>
      <c r="E27" s="2"/>
      <c r="F27" s="196">
        <v>359.8719042342629</v>
      </c>
      <c r="G27" s="265" t="s">
        <v>21</v>
      </c>
      <c r="H27" s="89"/>
      <c r="I27" s="196">
        <v>364.37030303719121</v>
      </c>
      <c r="J27" s="265" t="s">
        <v>21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</row>
    <row r="28" spans="1:215">
      <c r="A28" s="260" t="s">
        <v>159</v>
      </c>
      <c r="B28" s="272" t="s">
        <v>160</v>
      </c>
      <c r="C28" s="270" t="s">
        <v>149</v>
      </c>
      <c r="D28" s="263" t="s">
        <v>19</v>
      </c>
      <c r="E28" s="2"/>
      <c r="F28" s="196">
        <v>53.068272628902363</v>
      </c>
      <c r="G28" s="273" t="s">
        <v>161</v>
      </c>
      <c r="H28" s="89"/>
      <c r="I28" s="196">
        <v>53.068272628902363</v>
      </c>
      <c r="J28" s="273" t="s">
        <v>161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</row>
    <row r="29" spans="1:215">
      <c r="A29" s="260" t="s">
        <v>162</v>
      </c>
      <c r="B29" s="272" t="s">
        <v>163</v>
      </c>
      <c r="C29" s="270" t="s">
        <v>149</v>
      </c>
      <c r="D29" s="263" t="s">
        <v>19</v>
      </c>
      <c r="E29" s="2"/>
      <c r="F29" s="196">
        <v>1.2137895297166426</v>
      </c>
      <c r="G29" s="273" t="s">
        <v>161</v>
      </c>
      <c r="H29" s="90"/>
      <c r="I29" s="196">
        <v>1.2137895297166426</v>
      </c>
      <c r="J29" s="273" t="s">
        <v>161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</row>
    <row r="30" spans="1:215">
      <c r="A30" s="260" t="s">
        <v>164</v>
      </c>
      <c r="B30" s="272" t="s">
        <v>165</v>
      </c>
      <c r="C30" s="270" t="s">
        <v>149</v>
      </c>
      <c r="D30" s="263" t="s">
        <v>19</v>
      </c>
      <c r="E30" s="2"/>
      <c r="F30" s="196">
        <v>7.1903451414232107</v>
      </c>
      <c r="G30" s="273" t="s">
        <v>166</v>
      </c>
      <c r="H30" s="89"/>
      <c r="I30" s="196">
        <v>7.1903451414232107</v>
      </c>
      <c r="J30" s="273" t="s">
        <v>166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</row>
    <row r="31" spans="1:215">
      <c r="A31" s="260" t="s">
        <v>167</v>
      </c>
      <c r="B31" s="272" t="s">
        <v>168</v>
      </c>
      <c r="C31" s="270" t="s">
        <v>149</v>
      </c>
      <c r="D31" s="263" t="s">
        <v>34</v>
      </c>
      <c r="E31" s="2"/>
      <c r="F31" s="274">
        <f>SUM(F24:F30)</f>
        <v>1498.4883620395547</v>
      </c>
      <c r="G31" s="271" t="s">
        <v>21</v>
      </c>
      <c r="H31" s="89"/>
      <c r="I31" s="274">
        <f>SUM(I24:I30)</f>
        <v>1486.8688570017816</v>
      </c>
      <c r="J31" s="271" t="s">
        <v>21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</row>
    <row r="32" spans="1:215">
      <c r="A32" s="260" t="s">
        <v>169</v>
      </c>
      <c r="B32" s="272" t="s">
        <v>170</v>
      </c>
      <c r="C32" s="270" t="s">
        <v>149</v>
      </c>
      <c r="D32" s="263" t="s">
        <v>34</v>
      </c>
      <c r="E32" s="2"/>
      <c r="F32" s="274">
        <f>F23-F31</f>
        <v>339.2454489604454</v>
      </c>
      <c r="G32" s="271" t="s">
        <v>21</v>
      </c>
      <c r="H32" s="89"/>
      <c r="I32" s="274">
        <f>I23-I31</f>
        <v>329.2454489604454</v>
      </c>
      <c r="J32" s="271" t="s">
        <v>21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</row>
    <row r="33" spans="1:215" ht="12.95" thickBot="1">
      <c r="A33" s="260" t="s">
        <v>171</v>
      </c>
      <c r="B33" s="272" t="s">
        <v>172</v>
      </c>
      <c r="C33" s="270" t="s">
        <v>149</v>
      </c>
      <c r="D33" s="263" t="s">
        <v>19</v>
      </c>
      <c r="E33" s="2"/>
      <c r="F33" s="275">
        <v>134.03414375847635</v>
      </c>
      <c r="G33" s="276" t="s">
        <v>166</v>
      </c>
      <c r="H33" s="89"/>
      <c r="I33" s="275">
        <v>134.03414375847635</v>
      </c>
      <c r="J33" s="276" t="s">
        <v>166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</row>
    <row r="34" spans="1:215" ht="12.95" thickBot="1">
      <c r="A34" s="254" t="s">
        <v>173</v>
      </c>
      <c r="B34" s="277" t="s">
        <v>174</v>
      </c>
      <c r="C34" s="278" t="s">
        <v>175</v>
      </c>
      <c r="D34" s="267" t="s">
        <v>19</v>
      </c>
      <c r="E34" s="2"/>
      <c r="F34" s="89"/>
      <c r="G34" s="279" t="s">
        <v>21</v>
      </c>
      <c r="H34" s="89"/>
      <c r="I34" s="89"/>
      <c r="J34" s="279" t="s">
        <v>21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</row>
    <row r="35" spans="1:215" ht="12.95" thickBot="1">
      <c r="A35" s="2"/>
      <c r="B35" s="2"/>
      <c r="C35" s="2"/>
      <c r="D35" s="2"/>
      <c r="E35" s="2"/>
      <c r="F35" s="89"/>
      <c r="G35" s="89"/>
      <c r="H35" s="89"/>
      <c r="I35" s="89"/>
      <c r="J35" s="8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</row>
    <row r="36" spans="1:215" ht="15.95" thickBot="1">
      <c r="A36" s="53"/>
      <c r="B36" s="26" t="s">
        <v>176</v>
      </c>
      <c r="C36" s="54"/>
      <c r="D36" s="55"/>
      <c r="E36" s="2"/>
      <c r="F36" s="89"/>
      <c r="G36" s="89"/>
      <c r="H36" s="89"/>
      <c r="I36" s="89"/>
      <c r="J36" s="8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</row>
    <row r="37" spans="1:215">
      <c r="A37" s="46" t="s">
        <v>177</v>
      </c>
      <c r="B37" s="56" t="s">
        <v>178</v>
      </c>
      <c r="C37" s="59" t="s">
        <v>149</v>
      </c>
      <c r="D37" s="60" t="s">
        <v>19</v>
      </c>
      <c r="E37" s="2"/>
      <c r="F37" s="198">
        <v>459.58643605816815</v>
      </c>
      <c r="G37" s="199" t="s">
        <v>21</v>
      </c>
      <c r="H37" s="200"/>
      <c r="I37" s="198">
        <v>449.58643605816815</v>
      </c>
      <c r="J37" s="199" t="s">
        <v>21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</row>
    <row r="38" spans="1:215">
      <c r="A38" s="260" t="s">
        <v>179</v>
      </c>
      <c r="B38" s="261" t="s">
        <v>180</v>
      </c>
      <c r="C38" s="270" t="s">
        <v>181</v>
      </c>
      <c r="D38" s="263" t="s">
        <v>34</v>
      </c>
      <c r="E38" s="2"/>
      <c r="F38" s="274">
        <f>((F32+F33-F37)/F23)*100</f>
        <v>0.74511099370275602</v>
      </c>
      <c r="G38" s="280" t="s">
        <v>21</v>
      </c>
      <c r="H38" s="200"/>
      <c r="I38" s="274">
        <f>((I32+I33-I37)/I23)*100</f>
        <v>0.75398099204436486</v>
      </c>
      <c r="J38" s="280" t="s">
        <v>21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</row>
    <row r="39" spans="1:215">
      <c r="A39" s="260" t="s">
        <v>182</v>
      </c>
      <c r="B39" s="261" t="s">
        <v>183</v>
      </c>
      <c r="C39" s="262" t="s">
        <v>149</v>
      </c>
      <c r="D39" s="263" t="s">
        <v>19</v>
      </c>
      <c r="E39" s="2"/>
      <c r="F39" s="281">
        <v>2.2566226154283981</v>
      </c>
      <c r="G39" s="280" t="s">
        <v>21</v>
      </c>
      <c r="H39" s="200"/>
      <c r="I39" s="281">
        <v>2.2566226154283981</v>
      </c>
      <c r="J39" s="280" t="s">
        <v>21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</row>
    <row r="40" spans="1:215" ht="12.95" thickBot="1">
      <c r="A40" s="254" t="s">
        <v>184</v>
      </c>
      <c r="B40" s="255" t="s">
        <v>185</v>
      </c>
      <c r="C40" s="266" t="s">
        <v>149</v>
      </c>
      <c r="D40" s="267" t="s">
        <v>34</v>
      </c>
      <c r="E40" s="2"/>
      <c r="F40" s="282">
        <f>F37+F39</f>
        <v>461.84305867359654</v>
      </c>
      <c r="G40" s="283" t="s">
        <v>21</v>
      </c>
      <c r="H40" s="200"/>
      <c r="I40" s="282">
        <f>I37+I39</f>
        <v>451.84305867359654</v>
      </c>
      <c r="J40" s="283" t="s">
        <v>21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</row>
    <row r="41" spans="1:215" ht="12.95" thickBot="1">
      <c r="A41" s="2"/>
      <c r="B41" s="2"/>
      <c r="C41" s="52"/>
      <c r="D41" s="52"/>
      <c r="E41" s="52"/>
      <c r="F41" s="90"/>
      <c r="G41" s="90"/>
      <c r="H41" s="90"/>
      <c r="I41" s="90"/>
      <c r="J41" s="9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</row>
    <row r="42" spans="1:215" ht="15.95" thickBot="1">
      <c r="A42" s="53"/>
      <c r="B42" s="26" t="s">
        <v>186</v>
      </c>
      <c r="C42" s="54"/>
      <c r="D42" s="55"/>
      <c r="E42" s="2"/>
      <c r="F42" s="89"/>
      <c r="G42" s="89"/>
      <c r="H42" s="89"/>
      <c r="I42" s="89"/>
      <c r="J42" s="8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</row>
    <row r="43" spans="1:215" ht="12.95" thickBot="1">
      <c r="A43" s="44" t="s">
        <v>187</v>
      </c>
      <c r="B43" s="62" t="s">
        <v>188</v>
      </c>
      <c r="C43" s="63" t="s">
        <v>149</v>
      </c>
      <c r="D43" s="64" t="s">
        <v>19</v>
      </c>
      <c r="E43" s="2"/>
      <c r="F43" s="201">
        <v>14.889325181967216</v>
      </c>
      <c r="G43" s="202" t="s">
        <v>161</v>
      </c>
      <c r="H43" s="90"/>
      <c r="I43" s="201">
        <f>F43</f>
        <v>14.889325181967216</v>
      </c>
      <c r="J43" s="202" t="s">
        <v>161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</row>
    <row r="44" spans="1:215" ht="12.95" thickBot="1">
      <c r="A44" s="2"/>
      <c r="B44" s="2"/>
      <c r="C44" s="52"/>
      <c r="D44" s="52"/>
      <c r="E44" s="52"/>
      <c r="F44" s="90"/>
      <c r="G44" s="90"/>
      <c r="H44" s="90"/>
      <c r="I44" s="90"/>
      <c r="J44" s="9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</row>
    <row r="45" spans="1:215" ht="15.95" thickBot="1">
      <c r="A45" s="53"/>
      <c r="B45" s="26" t="s">
        <v>189</v>
      </c>
      <c r="C45" s="54"/>
      <c r="D45" s="55"/>
      <c r="E45" s="2"/>
      <c r="F45" s="89"/>
      <c r="G45" s="89"/>
      <c r="H45" s="89"/>
      <c r="I45" s="89"/>
      <c r="J45" s="8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</row>
    <row r="46" spans="1:215">
      <c r="A46" s="45" t="s">
        <v>190</v>
      </c>
      <c r="B46" s="47" t="s">
        <v>191</v>
      </c>
      <c r="C46" s="48" t="s">
        <v>192</v>
      </c>
      <c r="D46" s="61" t="s">
        <v>19</v>
      </c>
      <c r="E46" s="52"/>
      <c r="F46" s="203">
        <v>351.63133549708346</v>
      </c>
      <c r="G46" s="204" t="s">
        <v>20</v>
      </c>
      <c r="H46" s="205"/>
      <c r="I46" s="203">
        <v>342.84055210965636</v>
      </c>
      <c r="J46" s="204" t="s">
        <v>20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</row>
    <row r="47" spans="1:215">
      <c r="A47" s="260" t="s">
        <v>193</v>
      </c>
      <c r="B47" s="284" t="s">
        <v>194</v>
      </c>
      <c r="C47" s="270" t="s">
        <v>192</v>
      </c>
      <c r="D47" s="263" t="s">
        <v>19</v>
      </c>
      <c r="E47" s="52"/>
      <c r="F47" s="285">
        <v>778.81686229849333</v>
      </c>
      <c r="G47" s="286" t="s">
        <v>21</v>
      </c>
      <c r="H47" s="205"/>
      <c r="I47" s="285">
        <v>778.81686229849333</v>
      </c>
      <c r="J47" s="286" t="s">
        <v>21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</row>
    <row r="48" spans="1:215" s="1" customFormat="1">
      <c r="A48" s="260" t="s">
        <v>195</v>
      </c>
      <c r="B48" s="284" t="s">
        <v>196</v>
      </c>
      <c r="C48" s="287" t="s">
        <v>149</v>
      </c>
      <c r="D48" s="288" t="s">
        <v>19</v>
      </c>
      <c r="F48" s="285">
        <v>1.0515939890710384E-2</v>
      </c>
      <c r="G48" s="286" t="s">
        <v>166</v>
      </c>
      <c r="H48" s="205"/>
      <c r="I48" s="285">
        <v>1.0515939890710384E-2</v>
      </c>
      <c r="J48" s="286" t="s">
        <v>166</v>
      </c>
    </row>
    <row r="49" spans="1:215" s="1" customFormat="1" ht="15.75" customHeight="1" thickBot="1">
      <c r="A49" s="254" t="s">
        <v>197</v>
      </c>
      <c r="B49" s="289" t="s">
        <v>198</v>
      </c>
      <c r="C49" s="290" t="s">
        <v>149</v>
      </c>
      <c r="D49" s="291" t="s">
        <v>19</v>
      </c>
      <c r="F49" s="292">
        <v>16.025001667841394</v>
      </c>
      <c r="G49" s="293" t="s">
        <v>166</v>
      </c>
      <c r="H49" s="205"/>
      <c r="I49" s="292">
        <v>16.025001667841394</v>
      </c>
      <c r="J49" s="293" t="s">
        <v>166</v>
      </c>
    </row>
    <row r="50" spans="1:2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</row>
    <row r="51" spans="1:215" ht="12.9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</row>
    <row r="52" spans="1:215">
      <c r="A52" s="32"/>
      <c r="B52" s="33"/>
      <c r="C52" s="3"/>
      <c r="D52" s="3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</row>
    <row r="53" spans="1:215">
      <c r="A53" s="35" t="s">
        <v>127</v>
      </c>
      <c r="B53"/>
      <c r="C53" s="37" t="s">
        <v>128</v>
      </c>
      <c r="D53" s="3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</row>
    <row r="54" spans="1:215">
      <c r="A54" s="39"/>
      <c r="B54" s="36"/>
      <c r="C54" s="4"/>
      <c r="D54" s="3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</row>
    <row r="55" spans="1:215">
      <c r="A55" s="35" t="s">
        <v>129</v>
      </c>
      <c r="B55"/>
      <c r="C55" s="37" t="s">
        <v>128</v>
      </c>
      <c r="D55" s="3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</row>
    <row r="56" spans="1:215">
      <c r="A56" s="39"/>
      <c r="B56" s="2"/>
      <c r="C56" s="4"/>
      <c r="D56" s="3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</row>
    <row r="57" spans="1:215">
      <c r="A57" s="35" t="s">
        <v>130</v>
      </c>
      <c r="B57" s="36"/>
      <c r="C57" s="37" t="s">
        <v>199</v>
      </c>
      <c r="D57" s="4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</row>
    <row r="58" spans="1:215" ht="12.95" thickBot="1">
      <c r="A58" s="41"/>
      <c r="B58" s="42"/>
      <c r="C58" s="5"/>
      <c r="D58" s="4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</row>
    <row r="59" spans="1:215">
      <c r="A59" s="2"/>
      <c r="B59" s="6"/>
      <c r="C59" s="65"/>
      <c r="D59" s="6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</row>
    <row r="60" spans="1:215">
      <c r="A60" s="2"/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</row>
    <row r="61" spans="1:2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</row>
    <row r="62" spans="1:2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</row>
    <row r="63" spans="1:2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</row>
    <row r="64" spans="1:2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</row>
    <row r="65" spans="1:2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</row>
    <row r="66" spans="1:2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</row>
    <row r="67" spans="1:2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</row>
    <row r="68" spans="1:2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</row>
    <row r="69" spans="1:2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</row>
    <row r="70" spans="1:2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</row>
    <row r="71" spans="1:215">
      <c r="A71" s="2"/>
      <c r="B71" s="2"/>
      <c r="C71" s="52"/>
      <c r="D71" s="5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</row>
    <row r="72" spans="1:215">
      <c r="A72" s="2"/>
      <c r="B72" s="2"/>
      <c r="C72" s="52"/>
      <c r="D72" s="5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</row>
    <row r="73" spans="1:215">
      <c r="A73" s="2"/>
      <c r="B73" s="2"/>
      <c r="C73" s="52"/>
      <c r="D73" s="5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</row>
    <row r="74" spans="1:215">
      <c r="A74" s="2"/>
      <c r="B74" s="2"/>
      <c r="C74" s="52"/>
      <c r="D74" s="5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</row>
    <row r="75" spans="1:215">
      <c r="A75" s="2"/>
      <c r="B75" s="2"/>
      <c r="C75" s="52"/>
      <c r="D75" s="5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</row>
    <row r="76" spans="1:215">
      <c r="A76" s="2"/>
      <c r="B76" s="2"/>
      <c r="C76" s="52"/>
      <c r="D76" s="5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</row>
    <row r="77" spans="1:215">
      <c r="A77" s="2"/>
      <c r="B77" s="2"/>
      <c r="C77" s="52"/>
      <c r="D77" s="5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</row>
    <row r="78" spans="1:215">
      <c r="A78" s="2"/>
      <c r="B78" s="2"/>
      <c r="C78" s="52"/>
      <c r="D78" s="5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</row>
    <row r="79" spans="1:215">
      <c r="A79" s="2"/>
      <c r="B79" s="2"/>
      <c r="C79" s="52"/>
      <c r="D79" s="5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</row>
    <row r="80" spans="1:215">
      <c r="A80" s="2"/>
      <c r="B80" s="2"/>
      <c r="C80" s="52"/>
      <c r="D80" s="5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</row>
    <row r="81" spans="1:215">
      <c r="A81" s="2"/>
      <c r="B81" s="2"/>
      <c r="C81" s="52"/>
      <c r="D81" s="5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</row>
    <row r="82" spans="1:215">
      <c r="A82" s="2"/>
      <c r="B82" s="2"/>
      <c r="C82" s="52"/>
      <c r="D82" s="5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</row>
    <row r="83" spans="1:215">
      <c r="A83" s="2"/>
      <c r="B83" s="2"/>
      <c r="C83" s="52"/>
      <c r="D83" s="5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</row>
    <row r="84" spans="1:215">
      <c r="A84" s="2"/>
      <c r="B84" s="2"/>
      <c r="C84" s="52"/>
      <c r="D84" s="5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</row>
    <row r="85" spans="1:215">
      <c r="A85" s="2"/>
      <c r="B85" s="2"/>
      <c r="C85" s="52"/>
      <c r="D85" s="5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</row>
    <row r="86" spans="1:215">
      <c r="A86" s="2"/>
      <c r="B86" s="2"/>
      <c r="C86" s="52"/>
      <c r="D86" s="5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</row>
    <row r="87" spans="1:215">
      <c r="A87" s="2"/>
      <c r="B87" s="2"/>
      <c r="C87" s="52"/>
      <c r="D87" s="5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</row>
    <row r="88" spans="1:215">
      <c r="A88" s="2"/>
      <c r="B88" s="2"/>
      <c r="C88" s="52"/>
      <c r="D88" s="5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</row>
    <row r="89" spans="1:215">
      <c r="A89" s="2"/>
      <c r="B89" s="2"/>
      <c r="C89" s="52"/>
      <c r="D89" s="5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</row>
    <row r="90" spans="1:215">
      <c r="A90" s="2"/>
      <c r="B90" s="2"/>
      <c r="C90" s="52"/>
      <c r="D90" s="5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</row>
    <row r="91" spans="1:215">
      <c r="A91" s="2"/>
      <c r="B91" s="2"/>
      <c r="C91" s="52"/>
      <c r="D91" s="5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</row>
    <row r="92" spans="1:215">
      <c r="A92" s="2"/>
      <c r="B92" s="2"/>
      <c r="C92" s="52"/>
      <c r="D92" s="5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</row>
    <row r="93" spans="1:215">
      <c r="A93" s="2"/>
      <c r="B93" s="2"/>
      <c r="C93" s="2"/>
      <c r="D93" s="2"/>
      <c r="E93" s="2"/>
      <c r="F93" s="52"/>
      <c r="G93" s="52"/>
      <c r="H93" s="52"/>
      <c r="I93" s="52"/>
      <c r="J93" s="5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</row>
    <row r="94" spans="1:215">
      <c r="A94" s="2"/>
      <c r="B94" s="2"/>
      <c r="C94" s="2"/>
      <c r="D94" s="2"/>
      <c r="E94" s="52"/>
      <c r="F94" s="52"/>
      <c r="G94" s="52"/>
      <c r="H94" s="52"/>
      <c r="I94" s="52"/>
      <c r="J94" s="5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</row>
    <row r="95" spans="1:215">
      <c r="A95" s="2"/>
      <c r="B95" s="2"/>
      <c r="C95" s="2"/>
      <c r="D95" s="2"/>
      <c r="E95" s="52"/>
      <c r="F95" s="52"/>
      <c r="G95" s="52"/>
      <c r="H95" s="52"/>
      <c r="I95" s="52"/>
      <c r="J95" s="5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</row>
    <row r="96" spans="1:215">
      <c r="A96" s="2"/>
      <c r="B96" s="2"/>
      <c r="C96" s="2"/>
      <c r="D96" s="2"/>
      <c r="E96" s="5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</row>
    <row r="97" spans="1:2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</row>
    <row r="98" spans="1:215">
      <c r="A98" s="2"/>
      <c r="B98" s="2"/>
      <c r="C98" s="2"/>
      <c r="D98" s="2"/>
      <c r="E98" s="2"/>
      <c r="F98" s="2"/>
      <c r="G98" s="2"/>
      <c r="H98" s="5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</row>
    <row r="99" spans="1:2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</row>
    <row r="100" spans="1:215">
      <c r="A100" s="2"/>
      <c r="B100" s="6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</row>
    <row r="101" spans="1:2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</row>
    <row r="102" spans="1:2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</row>
    <row r="103" spans="1:215">
      <c r="A103" s="65"/>
      <c r="B103" s="65"/>
      <c r="C103" s="65"/>
      <c r="D103" s="65"/>
      <c r="E103" s="2"/>
      <c r="F103" s="65"/>
      <c r="G103" s="65"/>
      <c r="H103" s="65"/>
      <c r="I103" s="65"/>
      <c r="J103" s="6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</row>
    <row r="104" spans="1:21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</row>
    <row r="105" spans="1:21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</row>
    <row r="106" spans="1:21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</row>
    <row r="107" spans="1:21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</row>
    <row r="108" spans="1:21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</row>
    <row r="109" spans="1:21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</row>
    <row r="110" spans="1:215" ht="14.1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</row>
    <row r="111" spans="1:215" ht="14.1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</row>
    <row r="112" spans="1:215" ht="14.1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</row>
    <row r="113" spans="1:215" ht="14.1" customHeight="1">
      <c r="A113" s="2"/>
      <c r="B113" s="65"/>
      <c r="C113" s="65"/>
      <c r="D113" s="2"/>
      <c r="E113" s="65"/>
      <c r="F113" s="65"/>
      <c r="G113" s="65"/>
      <c r="H113" s="65"/>
      <c r="I113" s="65"/>
      <c r="J113" s="6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</row>
    <row r="114" spans="1:215" ht="14.1" customHeight="1">
      <c r="A114" s="2"/>
      <c r="B114" s="65"/>
      <c r="C114" s="65"/>
      <c r="D114" s="2"/>
      <c r="E114" s="65"/>
      <c r="F114" s="65"/>
      <c r="G114" s="65"/>
      <c r="H114" s="65"/>
      <c r="I114" s="65"/>
      <c r="J114" s="6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</row>
    <row r="115" spans="1:215" ht="14.1" customHeight="1">
      <c r="A115" s="2"/>
      <c r="B115" s="65"/>
      <c r="C115" s="65"/>
      <c r="D115" s="2"/>
      <c r="E115" s="65"/>
      <c r="F115" s="65"/>
      <c r="G115" s="65"/>
      <c r="H115" s="65"/>
      <c r="I115" s="65"/>
      <c r="J115" s="6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</row>
    <row r="116" spans="1:215" ht="14.1" customHeight="1">
      <c r="A116" s="2"/>
      <c r="B116" s="65"/>
      <c r="C116" s="65"/>
      <c r="D116" s="2"/>
      <c r="E116" s="65"/>
      <c r="F116" s="65"/>
      <c r="G116" s="65"/>
      <c r="H116" s="65"/>
      <c r="I116" s="65"/>
      <c r="J116" s="6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</row>
    <row r="117" spans="1:215" ht="14.1" customHeight="1">
      <c r="A117" s="2"/>
      <c r="B117" s="65"/>
      <c r="C117" s="65"/>
      <c r="D117" s="2"/>
      <c r="E117" s="65"/>
      <c r="F117" s="65"/>
      <c r="G117" s="65"/>
      <c r="H117" s="65"/>
      <c r="I117" s="65"/>
      <c r="J117" s="6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</row>
    <row r="118" spans="1:215" ht="14.1" customHeight="1">
      <c r="A118" s="2"/>
      <c r="B118" s="65"/>
      <c r="C118" s="65"/>
      <c r="D118" s="2"/>
      <c r="E118" s="65"/>
      <c r="F118" s="65"/>
      <c r="G118" s="65"/>
      <c r="H118" s="65"/>
      <c r="I118" s="65"/>
      <c r="J118" s="6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</row>
    <row r="119" spans="1:215" ht="14.1" customHeight="1">
      <c r="A119" s="2"/>
      <c r="B119" s="67"/>
      <c r="C119" s="67"/>
      <c r="D119" s="2"/>
      <c r="E119" s="65"/>
      <c r="F119" s="65"/>
      <c r="G119" s="65"/>
      <c r="H119" s="65"/>
      <c r="I119" s="65"/>
      <c r="J119" s="6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</row>
    <row r="120" spans="1:215" ht="14.1" customHeight="1">
      <c r="A120" s="2"/>
      <c r="B120" s="67"/>
      <c r="C120" s="67"/>
      <c r="D120" s="2"/>
      <c r="E120" s="65"/>
      <c r="F120" s="67"/>
      <c r="G120" s="67"/>
      <c r="H120" s="67"/>
      <c r="I120" s="67"/>
      <c r="J120" s="6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</row>
    <row r="121" spans="1:215" ht="14.1" customHeight="1">
      <c r="A121" s="2"/>
      <c r="B121" s="67"/>
      <c r="C121" s="67"/>
      <c r="D121" s="2"/>
      <c r="E121" s="67"/>
      <c r="F121" s="67"/>
      <c r="G121" s="67"/>
      <c r="H121" s="67"/>
      <c r="I121" s="67"/>
      <c r="J121" s="6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</row>
    <row r="122" spans="1:215" ht="14.1" customHeight="1">
      <c r="A122" s="2"/>
      <c r="B122" s="67"/>
      <c r="C122" s="67"/>
      <c r="D122" s="2"/>
      <c r="E122" s="67"/>
      <c r="F122" s="67"/>
      <c r="G122" s="67"/>
      <c r="H122" s="67"/>
      <c r="I122" s="67"/>
      <c r="J122" s="6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</row>
    <row r="123" spans="1:215" ht="14.1" customHeight="1">
      <c r="A123" s="2"/>
      <c r="B123" s="67"/>
      <c r="C123" s="67"/>
      <c r="D123" s="2"/>
      <c r="E123" s="67"/>
      <c r="F123" s="67"/>
      <c r="G123" s="67"/>
      <c r="H123" s="67"/>
      <c r="I123" s="67"/>
      <c r="J123" s="6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</row>
    <row r="124" spans="1:215" ht="14.1" customHeight="1">
      <c r="A124" s="2"/>
      <c r="B124" s="67"/>
      <c r="C124" s="67"/>
      <c r="D124" s="2"/>
      <c r="E124" s="67"/>
      <c r="F124" s="67"/>
      <c r="G124" s="67"/>
      <c r="H124" s="67"/>
      <c r="I124" s="67"/>
      <c r="J124" s="6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</row>
    <row r="125" spans="1:215" ht="14.1" customHeight="1">
      <c r="A125" s="2"/>
      <c r="B125" s="67"/>
      <c r="C125" s="67"/>
      <c r="D125" s="2"/>
      <c r="E125" s="67"/>
      <c r="F125" s="67"/>
      <c r="G125" s="67"/>
      <c r="H125" s="67"/>
      <c r="I125" s="67"/>
      <c r="J125" s="6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</row>
    <row r="126" spans="1:215" ht="14.1" customHeight="1">
      <c r="A126" s="2"/>
      <c r="B126" s="67"/>
      <c r="C126" s="29"/>
      <c r="D126" s="2"/>
      <c r="E126" s="67"/>
      <c r="F126" s="67"/>
      <c r="G126" s="67"/>
      <c r="H126" s="67"/>
      <c r="I126" s="67"/>
      <c r="J126" s="6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</row>
    <row r="127" spans="1:215" ht="14.1" customHeight="1">
      <c r="A127" s="2"/>
      <c r="B127" s="2"/>
      <c r="C127" s="2"/>
      <c r="D127" s="2"/>
      <c r="E127" s="67"/>
      <c r="F127" s="29"/>
      <c r="G127" s="29"/>
      <c r="H127" s="29"/>
      <c r="I127" s="29"/>
      <c r="J127" s="2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</row>
    <row r="128" spans="1:215" ht="14.1" customHeight="1">
      <c r="A128" s="2"/>
      <c r="B128" s="2"/>
      <c r="C128" s="2"/>
      <c r="D128" s="2"/>
      <c r="E128" s="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</row>
    <row r="129" spans="5:215" ht="14.1" customHeight="1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</row>
    <row r="130" spans="5:215" ht="14.1" customHeight="1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</row>
    <row r="131" spans="5:215" ht="14.1" customHeight="1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</row>
    <row r="132" spans="5:215" ht="14.1" customHeight="1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</row>
    <row r="133" spans="5:215" ht="14.1" customHeight="1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</row>
    <row r="134" spans="5:215" ht="14.1" customHeight="1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</row>
    <row r="135" spans="5:21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</row>
    <row r="136" spans="5:21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</row>
    <row r="137" spans="5:21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</row>
    <row r="138" spans="5:21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</row>
    <row r="139" spans="5:21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</row>
    <row r="140" spans="5:21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</row>
    <row r="141" spans="5:21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</row>
    <row r="142" spans="5:21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</row>
    <row r="143" spans="5:21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</row>
    <row r="144" spans="5:21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</row>
    <row r="145" spans="11:215"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</row>
    <row r="146" spans="11:215"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</row>
    <row r="147" spans="11:215" ht="14.1" customHeight="1"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</row>
    <row r="148" spans="11:215" ht="14.1" customHeight="1"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</row>
    <row r="149" spans="11:215" ht="14.1" customHeight="1"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</row>
    <row r="150" spans="11:215" ht="14.1" customHeight="1"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</row>
    <row r="151" spans="11:215" ht="14.1" customHeight="1"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</row>
    <row r="152" spans="11:215" ht="14.1" customHeight="1"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</row>
    <row r="153" spans="11:215" ht="14.1" customHeight="1"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</row>
    <row r="154" spans="11:215" ht="14.1" customHeight="1"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</row>
    <row r="155" spans="11:215" ht="14.1" customHeight="1"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</row>
    <row r="156" spans="11:215" ht="14.1" customHeight="1"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</row>
    <row r="157" spans="11:215" ht="14.1" customHeight="1"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</row>
    <row r="158" spans="11:215" ht="14.1" customHeight="1"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</row>
    <row r="159" spans="11:215" ht="14.1" customHeight="1"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</row>
  </sheetData>
  <mergeCells count="2">
    <mergeCell ref="I9:J10"/>
    <mergeCell ref="F9:G10"/>
  </mergeCells>
  <phoneticPr fontId="0" type="noConversion"/>
  <pageMargins left="0.74803149606299213" right="0.74803149606299213" top="0.78740157480314965" bottom="0.98425196850393704" header="0.51181102362204722" footer="0.51181102362204722"/>
  <pageSetup paperSize="8" scale="87" orientation="landscape" r:id="rId1"/>
  <headerFooter alignWithMargins="0">
    <oddFooter>&amp;L&amp;1#&amp;"Arial"&amp;11&amp;K000000SW Public Published</oddFooter>
  </headerFooter>
  <ignoredErrors>
    <ignoredError sqref="C14:C15 C18:C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G156"/>
  <sheetViews>
    <sheetView zoomScaleNormal="100" workbookViewId="0">
      <selection sqref="A1:XFD1048576"/>
    </sheetView>
  </sheetViews>
  <sheetFormatPr defaultColWidth="9.42578125" defaultRowHeight="12.6"/>
  <cols>
    <col min="1" max="1" width="8.42578125" style="11" customWidth="1"/>
    <col min="2" max="2" width="73.42578125" style="11" customWidth="1"/>
    <col min="3" max="3" width="9" style="11" bestFit="1" customWidth="1"/>
    <col min="4" max="4" width="7.42578125" style="11" bestFit="1" customWidth="1"/>
    <col min="5" max="5" width="2.42578125" style="11" customWidth="1"/>
    <col min="6" max="6" width="13.5703125" style="11" customWidth="1"/>
    <col min="7" max="7" width="4.5703125" style="11" bestFit="1" customWidth="1"/>
    <col min="8" max="8" width="2" style="11" customWidth="1"/>
    <col min="9" max="9" width="15.5703125" style="11" customWidth="1"/>
    <col min="10" max="10" width="4.5703125" style="11" customWidth="1"/>
    <col min="11" max="16384" width="9.42578125" style="11"/>
  </cols>
  <sheetData>
    <row r="1" spans="1:215" s="8" customFormat="1" ht="20.100000000000001">
      <c r="A1" s="149" t="s">
        <v>0</v>
      </c>
      <c r="B1" s="150"/>
    </row>
    <row r="2" spans="1:215" s="8" customFormat="1" ht="20.100000000000001">
      <c r="A2" s="151"/>
      <c r="B2" s="150"/>
    </row>
    <row r="3" spans="1:215" s="8" customFormat="1" ht="20.100000000000001">
      <c r="A3" s="152" t="s">
        <v>1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215" ht="15.6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</row>
    <row r="5" spans="1:215" ht="15.95" thickBot="1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spans="1:215" ht="20.100000000000001">
      <c r="A6" s="12" t="s">
        <v>2</v>
      </c>
      <c r="B6" s="4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</row>
    <row r="7" spans="1:215" ht="20.45" thickBot="1">
      <c r="A7" s="13" t="s">
        <v>200</v>
      </c>
      <c r="B7" s="5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</row>
    <row r="8" spans="1:215" ht="20.45" thickBot="1">
      <c r="A8" s="7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</row>
    <row r="9" spans="1:215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230" t="s">
        <v>8</v>
      </c>
      <c r="G9" s="234"/>
      <c r="H9" s="161"/>
      <c r="I9" s="230" t="s">
        <v>9</v>
      </c>
      <c r="J9" s="234"/>
    </row>
    <row r="10" spans="1:215" s="7" customFormat="1" ht="15.6">
      <c r="A10" s="19" t="s">
        <v>10</v>
      </c>
      <c r="B10" s="20"/>
      <c r="C10" s="21"/>
      <c r="D10" s="22" t="s">
        <v>11</v>
      </c>
      <c r="E10" s="18"/>
      <c r="F10" s="235"/>
      <c r="G10" s="236"/>
      <c r="H10" s="163"/>
      <c r="I10" s="235"/>
      <c r="J10" s="236"/>
    </row>
    <row r="11" spans="1:215" ht="15.95" thickBot="1">
      <c r="A11" s="23"/>
      <c r="B11" s="51"/>
      <c r="C11" s="24"/>
      <c r="D11" s="25"/>
      <c r="E11" s="18"/>
      <c r="F11" s="147" t="s">
        <v>12</v>
      </c>
      <c r="G11" s="253" t="s">
        <v>13</v>
      </c>
      <c r="H11" s="161"/>
      <c r="I11" s="147" t="s">
        <v>14</v>
      </c>
      <c r="J11" s="253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</row>
    <row r="12" spans="1:215" ht="15.95" thickBot="1">
      <c r="A12" s="2"/>
      <c r="B12" s="2"/>
      <c r="C12" s="52"/>
      <c r="D12" s="52"/>
      <c r="E12" s="52"/>
      <c r="F12" s="31"/>
      <c r="G12" s="52"/>
      <c r="H12" s="52"/>
      <c r="I12" s="52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</row>
    <row r="13" spans="1:215" ht="15.95" thickBot="1">
      <c r="A13" s="53"/>
      <c r="B13" s="26" t="s">
        <v>201</v>
      </c>
      <c r="C13" s="86"/>
      <c r="D13" s="8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</row>
    <row r="14" spans="1:215">
      <c r="A14" s="45" t="s">
        <v>202</v>
      </c>
      <c r="B14" s="68" t="s">
        <v>135</v>
      </c>
      <c r="C14" s="69" t="s">
        <v>136</v>
      </c>
      <c r="D14" s="70" t="s">
        <v>19</v>
      </c>
      <c r="E14" s="2"/>
      <c r="F14" s="97">
        <v>5189.0789999999997</v>
      </c>
      <c r="G14" s="98" t="s">
        <v>20</v>
      </c>
      <c r="H14" s="89"/>
      <c r="I14" s="97">
        <v>5197.9129999999996</v>
      </c>
      <c r="J14" s="88" t="s">
        <v>21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</row>
    <row r="15" spans="1:215">
      <c r="A15" s="46" t="s">
        <v>203</v>
      </c>
      <c r="B15" s="294" t="s">
        <v>138</v>
      </c>
      <c r="C15" s="295" t="s">
        <v>136</v>
      </c>
      <c r="D15" s="296" t="s">
        <v>19</v>
      </c>
      <c r="E15" s="2"/>
      <c r="F15" s="297">
        <v>5253.8346013592136</v>
      </c>
      <c r="G15" s="298" t="s">
        <v>20</v>
      </c>
      <c r="H15" s="89"/>
      <c r="I15" s="297">
        <v>5262.6679999999997</v>
      </c>
      <c r="J15" s="299" t="s">
        <v>21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</row>
    <row r="16" spans="1:215" ht="12.95" thickBot="1">
      <c r="A16" s="71" t="s">
        <v>204</v>
      </c>
      <c r="B16" s="255" t="s">
        <v>205</v>
      </c>
      <c r="C16" s="266" t="s">
        <v>136</v>
      </c>
      <c r="D16" s="267" t="s">
        <v>19</v>
      </c>
      <c r="E16" s="2"/>
      <c r="F16" s="99">
        <v>5019.3270000000002</v>
      </c>
      <c r="G16" s="300" t="s">
        <v>20</v>
      </c>
      <c r="H16" s="89"/>
      <c r="I16" s="99">
        <v>5027.0789999999997</v>
      </c>
      <c r="J16" s="301" t="s"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</row>
    <row r="17" spans="1:215">
      <c r="A17" s="2"/>
      <c r="B17" s="2"/>
      <c r="C17" s="2"/>
      <c r="D17" s="2"/>
      <c r="E17" s="2"/>
      <c r="F17" s="89"/>
      <c r="G17" s="89"/>
      <c r="H17" s="89"/>
      <c r="I17" s="89"/>
      <c r="J17" s="8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</row>
    <row r="18" spans="1:215" ht="12.95" thickBot="1">
      <c r="A18" s="2"/>
      <c r="B18" s="2"/>
      <c r="C18" s="2"/>
      <c r="D18" s="2"/>
      <c r="E18" s="2"/>
      <c r="F18" s="89"/>
      <c r="G18" s="89"/>
      <c r="H18" s="89"/>
      <c r="I18" s="89"/>
      <c r="J18" s="8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</row>
    <row r="19" spans="1:215" ht="15.95" thickBot="1">
      <c r="A19" s="72"/>
      <c r="B19" s="28" t="s">
        <v>206</v>
      </c>
      <c r="C19" s="73"/>
      <c r="D19" s="49"/>
      <c r="E19" s="2"/>
      <c r="F19" s="89"/>
      <c r="G19" s="89"/>
      <c r="H19" s="89"/>
      <c r="I19" s="89"/>
      <c r="J19" s="8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</row>
    <row r="20" spans="1:215" s="2" customFormat="1">
      <c r="A20" s="45" t="s">
        <v>207</v>
      </c>
      <c r="B20" s="68" t="s">
        <v>208</v>
      </c>
      <c r="C20" s="48" t="s">
        <v>209</v>
      </c>
      <c r="D20" s="61" t="s">
        <v>19</v>
      </c>
      <c r="F20" s="91">
        <v>848.56799999999998</v>
      </c>
      <c r="G20" s="92" t="s">
        <v>21</v>
      </c>
      <c r="H20" s="89"/>
      <c r="I20" s="91">
        <v>849.89099999999996</v>
      </c>
      <c r="J20" s="92" t="s">
        <v>21</v>
      </c>
      <c r="L20" s="174"/>
    </row>
    <row r="21" spans="1:215">
      <c r="A21" s="260" t="s">
        <v>210</v>
      </c>
      <c r="B21" s="261" t="s">
        <v>211</v>
      </c>
      <c r="C21" s="262" t="s">
        <v>209</v>
      </c>
      <c r="D21" s="263" t="s">
        <v>19</v>
      </c>
      <c r="E21" s="2"/>
      <c r="F21" s="302">
        <v>3.1E-2</v>
      </c>
      <c r="G21" s="303" t="s">
        <v>20</v>
      </c>
      <c r="H21" s="89"/>
      <c r="I21" s="302">
        <v>2.9000000000000001E-2</v>
      </c>
      <c r="J21" s="303" t="s">
        <v>21</v>
      </c>
      <c r="K21" s="2"/>
      <c r="L21" s="17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</row>
    <row r="22" spans="1:215">
      <c r="A22" s="260" t="s">
        <v>212</v>
      </c>
      <c r="B22" s="261" t="s">
        <v>213</v>
      </c>
      <c r="C22" s="270" t="s">
        <v>209</v>
      </c>
      <c r="D22" s="263" t="s">
        <v>19</v>
      </c>
      <c r="E22" s="2"/>
      <c r="F22" s="302">
        <v>13.406000000000001</v>
      </c>
      <c r="G22" s="303" t="s">
        <v>21</v>
      </c>
      <c r="H22" s="89"/>
      <c r="I22" s="302">
        <v>13.583</v>
      </c>
      <c r="J22" s="303" t="s">
        <v>21</v>
      </c>
      <c r="K22" s="2"/>
      <c r="L22" s="17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</row>
    <row r="23" spans="1:215">
      <c r="A23" s="260" t="s">
        <v>214</v>
      </c>
      <c r="B23" s="261" t="s">
        <v>215</v>
      </c>
      <c r="C23" s="262" t="s">
        <v>149</v>
      </c>
      <c r="D23" s="263" t="s">
        <v>19</v>
      </c>
      <c r="E23" s="2"/>
      <c r="F23" s="302">
        <v>136.321</v>
      </c>
      <c r="G23" s="303" t="s">
        <v>21</v>
      </c>
      <c r="H23" s="89"/>
      <c r="I23" s="302">
        <v>134.535</v>
      </c>
      <c r="J23" s="303" t="s">
        <v>21</v>
      </c>
      <c r="K23" s="2"/>
      <c r="L23" s="17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</row>
    <row r="24" spans="1:215">
      <c r="A24" s="260" t="s">
        <v>216</v>
      </c>
      <c r="B24" s="261" t="s">
        <v>217</v>
      </c>
      <c r="C24" s="262" t="s">
        <v>149</v>
      </c>
      <c r="D24" s="263" t="s">
        <v>19</v>
      </c>
      <c r="E24" s="2"/>
      <c r="F24" s="304">
        <v>77.432000000000002</v>
      </c>
      <c r="G24" s="305" t="s">
        <v>20</v>
      </c>
      <c r="H24" s="89"/>
      <c r="I24" s="304">
        <v>77.522000000000006</v>
      </c>
      <c r="J24" s="303" t="s">
        <v>100</v>
      </c>
      <c r="K24" s="2"/>
      <c r="L24" s="17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</row>
    <row r="25" spans="1:215">
      <c r="A25" s="260" t="s">
        <v>218</v>
      </c>
      <c r="B25" s="261" t="s">
        <v>219</v>
      </c>
      <c r="C25" s="262" t="s">
        <v>149</v>
      </c>
      <c r="D25" s="263" t="s">
        <v>34</v>
      </c>
      <c r="E25" s="2"/>
      <c r="F25" s="274">
        <f>SUM(F20:F24)</f>
        <v>1075.7579999999998</v>
      </c>
      <c r="G25" s="303" t="s">
        <v>21</v>
      </c>
      <c r="H25" s="89"/>
      <c r="I25" s="274">
        <f>SUM(I20:I24)</f>
        <v>1075.56</v>
      </c>
      <c r="J25" s="303" t="s">
        <v>21</v>
      </c>
      <c r="K25" s="2"/>
      <c r="L25" s="17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</row>
    <row r="26" spans="1:215" ht="12.95" thickBot="1">
      <c r="A26" s="254" t="s">
        <v>220</v>
      </c>
      <c r="B26" s="255" t="s">
        <v>221</v>
      </c>
      <c r="C26" s="278" t="s">
        <v>222</v>
      </c>
      <c r="D26" s="267" t="s">
        <v>19</v>
      </c>
      <c r="E26" s="2"/>
      <c r="F26" s="210">
        <v>186.55199999999999</v>
      </c>
      <c r="G26" s="211" t="s">
        <v>21</v>
      </c>
      <c r="H26" s="2"/>
      <c r="I26" s="212">
        <v>171.9</v>
      </c>
      <c r="J26" s="213" t="s">
        <v>21</v>
      </c>
      <c r="K26" s="2"/>
      <c r="L26" s="17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</row>
    <row r="27" spans="1:215" ht="15.95" thickBot="1">
      <c r="A27" s="9"/>
      <c r="B27" s="2"/>
      <c r="C27" s="27"/>
      <c r="D27" s="27"/>
      <c r="E27" s="18"/>
      <c r="F27" s="93"/>
      <c r="G27" s="93"/>
      <c r="H27" s="94"/>
      <c r="I27" s="93"/>
      <c r="J27" s="9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</row>
    <row r="28" spans="1:215" s="7" customFormat="1" ht="15.95" thickBot="1">
      <c r="A28" s="77"/>
      <c r="B28" s="28" t="s">
        <v>223</v>
      </c>
      <c r="C28" s="78"/>
      <c r="D28" s="79"/>
      <c r="F28" s="95"/>
      <c r="G28" s="95"/>
      <c r="H28" s="95"/>
      <c r="I28" s="95"/>
      <c r="J28" s="95"/>
    </row>
    <row r="29" spans="1:215" ht="12.95" thickBot="1">
      <c r="A29" s="80" t="s">
        <v>224</v>
      </c>
      <c r="B29" s="81" t="s">
        <v>225</v>
      </c>
      <c r="C29" s="148" t="s">
        <v>99</v>
      </c>
      <c r="D29" s="82" t="s">
        <v>19</v>
      </c>
      <c r="E29" s="2"/>
      <c r="F29" s="91">
        <v>108190.31299999999</v>
      </c>
      <c r="G29" s="92" t="s">
        <v>21</v>
      </c>
      <c r="H29" s="89"/>
      <c r="I29" s="91">
        <v>108359.01</v>
      </c>
      <c r="J29" s="92" t="s">
        <v>21</v>
      </c>
      <c r="K29"/>
      <c r="L29" s="174"/>
      <c r="M29"/>
      <c r="N29"/>
      <c r="O29"/>
      <c r="P29"/>
      <c r="Q29"/>
      <c r="R29"/>
      <c r="S29"/>
      <c r="T29"/>
      <c r="U29"/>
      <c r="V29"/>
      <c r="W29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</row>
    <row r="30" spans="1:215">
      <c r="A30" s="83" t="s">
        <v>226</v>
      </c>
      <c r="B30" s="306" t="s">
        <v>227</v>
      </c>
      <c r="C30" s="270" t="s">
        <v>99</v>
      </c>
      <c r="D30" s="307" t="s">
        <v>19</v>
      </c>
      <c r="E30" s="2"/>
      <c r="F30" s="91">
        <v>2.9980000000000002</v>
      </c>
      <c r="G30" s="303" t="s">
        <v>100</v>
      </c>
      <c r="H30" s="89"/>
      <c r="I30" s="302">
        <v>2.8109999999999999</v>
      </c>
      <c r="J30" s="303" t="s">
        <v>100</v>
      </c>
      <c r="K30"/>
      <c r="L30" s="174"/>
      <c r="M30"/>
      <c r="N30"/>
      <c r="O30"/>
      <c r="P30"/>
      <c r="Q30"/>
      <c r="R30"/>
      <c r="S30"/>
      <c r="T30"/>
      <c r="U30"/>
      <c r="V30"/>
      <c r="W3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</row>
    <row r="31" spans="1:215">
      <c r="A31" s="83" t="s">
        <v>228</v>
      </c>
      <c r="B31" s="306" t="s">
        <v>229</v>
      </c>
      <c r="C31" s="270" t="s">
        <v>99</v>
      </c>
      <c r="D31" s="307" t="s">
        <v>19</v>
      </c>
      <c r="E31" s="2"/>
      <c r="F31" s="308">
        <v>1434.9839999999999</v>
      </c>
      <c r="G31" s="309" t="s">
        <v>100</v>
      </c>
      <c r="H31" s="89"/>
      <c r="I31" s="308">
        <v>1453.94</v>
      </c>
      <c r="J31" s="309" t="s">
        <v>100</v>
      </c>
      <c r="K31"/>
      <c r="L31" s="174"/>
      <c r="M31"/>
      <c r="N31"/>
      <c r="O31"/>
      <c r="P31"/>
      <c r="Q31"/>
      <c r="R31"/>
      <c r="S31"/>
      <c r="T31"/>
      <c r="U31"/>
      <c r="V31"/>
      <c r="W31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</row>
    <row r="32" spans="1:215">
      <c r="A32" s="83" t="s">
        <v>230</v>
      </c>
      <c r="B32" s="306" t="s">
        <v>231</v>
      </c>
      <c r="C32" s="270" t="s">
        <v>99</v>
      </c>
      <c r="D32" s="307" t="s">
        <v>19</v>
      </c>
      <c r="E32" s="2"/>
      <c r="F32" s="310">
        <v>14699.624</v>
      </c>
      <c r="G32" s="309" t="s">
        <v>21</v>
      </c>
      <c r="H32" s="89"/>
      <c r="I32" s="310">
        <v>14507.03</v>
      </c>
      <c r="J32" s="309" t="s">
        <v>21</v>
      </c>
      <c r="K32"/>
      <c r="L32" s="174"/>
      <c r="M32"/>
      <c r="N32"/>
      <c r="O32"/>
      <c r="P32"/>
      <c r="Q32"/>
      <c r="R32"/>
      <c r="S32"/>
      <c r="T32"/>
      <c r="U32"/>
      <c r="V32"/>
      <c r="W3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</row>
    <row r="33" spans="1:215">
      <c r="A33" s="83" t="s">
        <v>232</v>
      </c>
      <c r="B33" s="306" t="s">
        <v>233</v>
      </c>
      <c r="C33" s="270" t="s">
        <v>99</v>
      </c>
      <c r="D33" s="307" t="s">
        <v>19</v>
      </c>
      <c r="E33" s="2"/>
      <c r="F33" s="311">
        <v>11434</v>
      </c>
      <c r="G33" s="312" t="s">
        <v>20</v>
      </c>
      <c r="H33" s="89"/>
      <c r="I33" s="311">
        <v>11399</v>
      </c>
      <c r="J33" s="312" t="s">
        <v>100</v>
      </c>
      <c r="K33"/>
      <c r="L33" s="174"/>
      <c r="M33"/>
      <c r="N33"/>
      <c r="O33"/>
      <c r="P33"/>
      <c r="Q33"/>
      <c r="R33"/>
      <c r="S33"/>
      <c r="T33"/>
      <c r="U33"/>
      <c r="V33"/>
      <c r="W3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</row>
    <row r="34" spans="1:215">
      <c r="A34" s="83" t="s">
        <v>234</v>
      </c>
      <c r="B34" s="306" t="s">
        <v>235</v>
      </c>
      <c r="C34" s="270" t="s">
        <v>99</v>
      </c>
      <c r="D34" s="307" t="s">
        <v>34</v>
      </c>
      <c r="E34" s="2"/>
      <c r="F34" s="313">
        <f>SUM(F29:F33)</f>
        <v>135761.91899999999</v>
      </c>
      <c r="G34" s="314" t="s">
        <v>21</v>
      </c>
      <c r="H34" s="89"/>
      <c r="I34" s="313">
        <f>SUM(I29:I33)</f>
        <v>135721.791</v>
      </c>
      <c r="J34" s="314" t="s">
        <v>21</v>
      </c>
      <c r="K34"/>
      <c r="L34" s="174"/>
      <c r="M34"/>
      <c r="N34"/>
      <c r="O34"/>
      <c r="P34"/>
      <c r="Q34"/>
      <c r="R34"/>
      <c r="S34"/>
      <c r="T34"/>
      <c r="U34"/>
      <c r="V34"/>
      <c r="W3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</row>
    <row r="35" spans="1:215">
      <c r="A35" s="83" t="s">
        <v>236</v>
      </c>
      <c r="B35" s="306" t="s">
        <v>237</v>
      </c>
      <c r="C35" s="270" t="s">
        <v>99</v>
      </c>
      <c r="D35" s="307" t="s">
        <v>19</v>
      </c>
      <c r="E35" s="2"/>
      <c r="F35" s="310">
        <v>1184.5940000000001</v>
      </c>
      <c r="G35" s="314" t="s">
        <v>21</v>
      </c>
      <c r="H35" s="89"/>
      <c r="I35" s="310">
        <v>1082.492</v>
      </c>
      <c r="J35" s="314" t="s">
        <v>21</v>
      </c>
      <c r="K35"/>
      <c r="L35" s="174"/>
      <c r="M35"/>
      <c r="N35"/>
      <c r="O35"/>
      <c r="P35"/>
      <c r="Q35"/>
      <c r="R35"/>
      <c r="S35"/>
      <c r="T35"/>
      <c r="U35"/>
      <c r="V35"/>
      <c r="W35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</row>
    <row r="36" spans="1:215">
      <c r="A36" s="83" t="s">
        <v>238</v>
      </c>
      <c r="B36" s="306" t="s">
        <v>239</v>
      </c>
      <c r="C36" s="270" t="s">
        <v>99</v>
      </c>
      <c r="D36" s="307" t="s">
        <v>19</v>
      </c>
      <c r="E36" s="2"/>
      <c r="F36" s="308">
        <v>36.017000000000003</v>
      </c>
      <c r="G36" s="309" t="s">
        <v>21</v>
      </c>
      <c r="H36" s="89"/>
      <c r="I36" s="308">
        <v>34.220999999999997</v>
      </c>
      <c r="J36" s="309" t="s">
        <v>21</v>
      </c>
      <c r="K36"/>
      <c r="L36" s="174"/>
      <c r="M36"/>
      <c r="N36"/>
      <c r="O36"/>
      <c r="P36"/>
      <c r="Q36"/>
      <c r="R36"/>
      <c r="S36"/>
      <c r="T36"/>
      <c r="U36"/>
      <c r="V36"/>
      <c r="W36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</row>
    <row r="37" spans="1:215">
      <c r="A37" s="83" t="s">
        <v>240</v>
      </c>
      <c r="B37" s="306" t="s">
        <v>241</v>
      </c>
      <c r="C37" s="270" t="s">
        <v>99</v>
      </c>
      <c r="D37" s="307" t="s">
        <v>19</v>
      </c>
      <c r="E37" s="2"/>
      <c r="F37" s="308">
        <v>168.56399999999999</v>
      </c>
      <c r="G37" s="309" t="s">
        <v>21</v>
      </c>
      <c r="H37" s="89"/>
      <c r="I37" s="308">
        <v>213.911</v>
      </c>
      <c r="J37" s="309" t="s">
        <v>21</v>
      </c>
      <c r="K37"/>
      <c r="L37" s="174"/>
      <c r="M37"/>
      <c r="N37"/>
      <c r="O37"/>
      <c r="P37"/>
      <c r="Q37"/>
      <c r="R37"/>
      <c r="S37"/>
      <c r="T37"/>
      <c r="U37"/>
      <c r="V37"/>
      <c r="W37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</row>
    <row r="38" spans="1:215">
      <c r="A38" s="83" t="s">
        <v>242</v>
      </c>
      <c r="B38" s="306" t="s">
        <v>243</v>
      </c>
      <c r="C38" s="270" t="s">
        <v>99</v>
      </c>
      <c r="D38" s="307" t="s">
        <v>34</v>
      </c>
      <c r="E38" s="2"/>
      <c r="F38" s="313">
        <f>SUM(F34:F37)</f>
        <v>137151.09400000001</v>
      </c>
      <c r="G38" s="314" t="s">
        <v>21</v>
      </c>
      <c r="H38" s="89"/>
      <c r="I38" s="313">
        <f>SUM(I34:I37)</f>
        <v>137052.41499999998</v>
      </c>
      <c r="J38" s="314" t="s">
        <v>21</v>
      </c>
      <c r="K38"/>
      <c r="L38" s="174"/>
      <c r="M38"/>
      <c r="N38"/>
      <c r="O38"/>
      <c r="P38"/>
      <c r="Q38"/>
      <c r="R38"/>
      <c r="S38"/>
      <c r="T38"/>
      <c r="U38"/>
      <c r="V38"/>
      <c r="W3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</row>
    <row r="39" spans="1:215">
      <c r="A39" s="83" t="s">
        <v>244</v>
      </c>
      <c r="B39" s="306" t="s">
        <v>245</v>
      </c>
      <c r="C39" s="315" t="s">
        <v>246</v>
      </c>
      <c r="D39" s="307" t="s">
        <v>19</v>
      </c>
      <c r="E39" s="2"/>
      <c r="F39" s="316">
        <v>350</v>
      </c>
      <c r="G39" s="317" t="s">
        <v>126</v>
      </c>
      <c r="H39" s="89"/>
      <c r="I39" s="316">
        <v>350</v>
      </c>
      <c r="J39" s="317" t="s">
        <v>126</v>
      </c>
      <c r="K39"/>
      <c r="L39" s="174"/>
      <c r="M39"/>
      <c r="N39"/>
      <c r="O39"/>
      <c r="P39"/>
      <c r="Q39"/>
      <c r="R39"/>
      <c r="S39"/>
      <c r="T39"/>
      <c r="U39"/>
      <c r="V39"/>
      <c r="W3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</row>
    <row r="40" spans="1:215">
      <c r="A40" s="83" t="s">
        <v>247</v>
      </c>
      <c r="B40" s="306" t="s">
        <v>248</v>
      </c>
      <c r="C40" s="315" t="s">
        <v>246</v>
      </c>
      <c r="D40" s="307" t="s">
        <v>19</v>
      </c>
      <c r="E40" s="2"/>
      <c r="F40" s="308">
        <v>250</v>
      </c>
      <c r="G40" s="309" t="s">
        <v>126</v>
      </c>
      <c r="H40" s="89"/>
      <c r="I40" s="308">
        <v>250</v>
      </c>
      <c r="J40" s="309" t="s">
        <v>126</v>
      </c>
      <c r="K40"/>
      <c r="L40" s="174"/>
      <c r="M40"/>
      <c r="N40"/>
      <c r="O40"/>
      <c r="P40"/>
      <c r="Q40"/>
      <c r="R40"/>
      <c r="S40"/>
      <c r="T40"/>
      <c r="U40"/>
      <c r="V40"/>
      <c r="W4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</row>
    <row r="41" spans="1:215">
      <c r="A41" s="83" t="s">
        <v>249</v>
      </c>
      <c r="B41" s="306" t="s">
        <v>250</v>
      </c>
      <c r="C41" s="318" t="s">
        <v>136</v>
      </c>
      <c r="D41" s="307" t="s">
        <v>19</v>
      </c>
      <c r="E41" s="52"/>
      <c r="F41" s="310">
        <v>6403.4120000000003</v>
      </c>
      <c r="G41" s="314" t="s">
        <v>21</v>
      </c>
      <c r="H41" s="90"/>
      <c r="I41" s="310">
        <v>6413.3959999999997</v>
      </c>
      <c r="J41" s="314" t="s">
        <v>21</v>
      </c>
      <c r="K41"/>
      <c r="L41" s="174"/>
      <c r="M41"/>
      <c r="N41"/>
      <c r="O41"/>
      <c r="P41"/>
      <c r="Q41"/>
      <c r="R41"/>
      <c r="S41"/>
      <c r="T41"/>
      <c r="U41"/>
      <c r="V41"/>
      <c r="W4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</row>
    <row r="42" spans="1:215">
      <c r="A42" s="83" t="s">
        <v>251</v>
      </c>
      <c r="B42" s="306" t="s">
        <v>252</v>
      </c>
      <c r="C42" s="318" t="s">
        <v>136</v>
      </c>
      <c r="D42" s="307" t="s">
        <v>19</v>
      </c>
      <c r="E42" s="2"/>
      <c r="F42" s="310">
        <v>6343.4160000000002</v>
      </c>
      <c r="G42" s="314" t="s">
        <v>21</v>
      </c>
      <c r="H42" s="89"/>
      <c r="I42" s="310">
        <v>6353.3069999999998</v>
      </c>
      <c r="J42" s="314" t="s">
        <v>21</v>
      </c>
      <c r="K42"/>
      <c r="L42" s="174"/>
      <c r="M42"/>
      <c r="N42"/>
      <c r="O42"/>
      <c r="P42"/>
      <c r="Q42"/>
      <c r="R42"/>
      <c r="S42"/>
      <c r="T42"/>
      <c r="U42"/>
      <c r="V42"/>
      <c r="W4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</row>
    <row r="43" spans="1:215" ht="12.75" customHeight="1" thickBot="1">
      <c r="A43" s="84" t="s">
        <v>253</v>
      </c>
      <c r="B43" s="319" t="s">
        <v>254</v>
      </c>
      <c r="C43" s="278" t="s">
        <v>99</v>
      </c>
      <c r="D43" s="320" t="s">
        <v>19</v>
      </c>
      <c r="E43" s="2"/>
      <c r="F43" s="321">
        <v>53452.720999999998</v>
      </c>
      <c r="G43" s="322" t="s">
        <v>21</v>
      </c>
      <c r="H43" s="89"/>
      <c r="I43" s="321">
        <v>53536.065000000002</v>
      </c>
      <c r="J43" s="322" t="s">
        <v>21</v>
      </c>
      <c r="K43"/>
      <c r="L43" s="174"/>
      <c r="M43"/>
      <c r="N43"/>
      <c r="O43"/>
      <c r="P43"/>
      <c r="Q43"/>
      <c r="R43"/>
      <c r="S43"/>
      <c r="T43"/>
      <c r="U43"/>
      <c r="V43"/>
      <c r="W4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</row>
    <row r="44" spans="1:215" ht="12.95" thickBot="1">
      <c r="A44" s="2"/>
      <c r="B44" s="2"/>
      <c r="C44" s="2"/>
      <c r="D44" s="2"/>
      <c r="E44" s="2"/>
      <c r="F44" s="89"/>
      <c r="G44" s="89"/>
      <c r="H44" s="89"/>
      <c r="I44" s="89"/>
      <c r="J44" s="89"/>
      <c r="K44"/>
      <c r="L44"/>
      <c r="M44"/>
      <c r="N44"/>
      <c r="O44"/>
      <c r="P44"/>
      <c r="Q44"/>
      <c r="R44"/>
      <c r="S44"/>
      <c r="T44"/>
      <c r="U44"/>
      <c r="V44"/>
      <c r="W4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</row>
    <row r="45" spans="1:215" ht="15.95" thickBot="1">
      <c r="A45" s="72"/>
      <c r="B45" s="28" t="s">
        <v>255</v>
      </c>
      <c r="C45" s="74"/>
      <c r="D45" s="75"/>
      <c r="E45" s="52"/>
      <c r="F45" s="96"/>
      <c r="G45" s="96"/>
      <c r="H45" s="89"/>
      <c r="I45" s="96"/>
      <c r="J45" s="96"/>
      <c r="K45"/>
      <c r="L45"/>
      <c r="M45"/>
      <c r="N45"/>
      <c r="O45"/>
      <c r="P45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</row>
    <row r="46" spans="1:215">
      <c r="A46" s="45" t="s">
        <v>256</v>
      </c>
      <c r="B46" s="68" t="s">
        <v>257</v>
      </c>
      <c r="C46" s="85" t="s">
        <v>258</v>
      </c>
      <c r="D46" s="82" t="s">
        <v>19</v>
      </c>
      <c r="E46" s="52"/>
      <c r="F46" s="323">
        <v>118.22</v>
      </c>
      <c r="G46" s="324" t="s">
        <v>100</v>
      </c>
      <c r="H46" s="90"/>
      <c r="I46" s="323">
        <v>119</v>
      </c>
      <c r="J46" s="324" t="s">
        <v>100</v>
      </c>
      <c r="K46" s="2"/>
      <c r="L46" s="17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</row>
    <row r="47" spans="1:215">
      <c r="A47" s="260" t="s">
        <v>259</v>
      </c>
      <c r="B47" s="294" t="s">
        <v>260</v>
      </c>
      <c r="C47" s="146" t="s">
        <v>258</v>
      </c>
      <c r="D47" s="60" t="s">
        <v>19</v>
      </c>
      <c r="E47" s="52"/>
      <c r="F47" s="323">
        <v>89.28</v>
      </c>
      <c r="G47" s="324" t="s">
        <v>100</v>
      </c>
      <c r="H47" s="90"/>
      <c r="I47" s="323">
        <v>90</v>
      </c>
      <c r="J47" s="324" t="s">
        <v>100</v>
      </c>
      <c r="K47" s="2"/>
      <c r="L47" s="17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</row>
    <row r="48" spans="1:215" ht="12.95" thickBot="1">
      <c r="A48" s="254" t="s">
        <v>261</v>
      </c>
      <c r="B48" s="255" t="s">
        <v>262</v>
      </c>
      <c r="C48" s="278" t="s">
        <v>181</v>
      </c>
      <c r="D48" s="267" t="s">
        <v>19</v>
      </c>
      <c r="E48" s="52"/>
      <c r="F48" s="325">
        <v>0</v>
      </c>
      <c r="G48" s="326" t="s">
        <v>126</v>
      </c>
      <c r="H48" s="90"/>
      <c r="I48" s="325">
        <v>0</v>
      </c>
      <c r="J48" s="326" t="s">
        <v>126</v>
      </c>
      <c r="K48" s="2"/>
      <c r="L48" s="17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</row>
    <row r="49" spans="1:2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</row>
    <row r="50" spans="1:215" ht="12.95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</row>
    <row r="51" spans="1:215">
      <c r="A51" s="32"/>
      <c r="B51" s="33"/>
      <c r="C51" s="3"/>
      <c r="D51" s="3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</row>
    <row r="52" spans="1:215" ht="14.1">
      <c r="A52" s="35" t="s">
        <v>127</v>
      </c>
      <c r="B52" s="215"/>
      <c r="C52" s="37" t="s">
        <v>128</v>
      </c>
      <c r="D52" s="3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</row>
    <row r="53" spans="1:215">
      <c r="A53" s="39"/>
      <c r="B53" s="36"/>
      <c r="C53" s="4"/>
      <c r="D53" s="3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</row>
    <row r="54" spans="1:215">
      <c r="A54" s="35" t="s">
        <v>129</v>
      </c>
      <c r="B54" s="36"/>
      <c r="C54" s="37" t="s">
        <v>128</v>
      </c>
      <c r="D54" s="3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</row>
    <row r="55" spans="1:215">
      <c r="A55" s="39"/>
      <c r="B55" s="36"/>
      <c r="C55" s="4"/>
      <c r="D55" s="3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</row>
    <row r="56" spans="1:215">
      <c r="A56" s="35" t="s">
        <v>130</v>
      </c>
      <c r="B56" s="36"/>
      <c r="C56" s="37" t="s">
        <v>263</v>
      </c>
      <c r="D56" s="40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</row>
    <row r="57" spans="1:215" ht="12.95" thickBot="1">
      <c r="A57" s="41"/>
      <c r="B57" s="42"/>
      <c r="C57" s="5"/>
      <c r="D57" s="4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</row>
    <row r="58" spans="1:215">
      <c r="A58" s="2"/>
      <c r="B58" s="2"/>
      <c r="C58" s="65"/>
      <c r="D58" s="6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</row>
    <row r="59" spans="1:215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</row>
    <row r="60" spans="1:215">
      <c r="A60" s="2"/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</row>
    <row r="61" spans="1:2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</row>
    <row r="62" spans="1:2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</row>
    <row r="63" spans="1:2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</row>
    <row r="64" spans="1:2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</row>
    <row r="65" spans="1:2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</row>
    <row r="66" spans="1:2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</row>
    <row r="67" spans="1:215">
      <c r="A67" s="2"/>
      <c r="B67" s="2"/>
      <c r="C67" s="52"/>
      <c r="D67" s="5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</row>
    <row r="68" spans="1:215">
      <c r="A68" s="2"/>
      <c r="B68" s="2"/>
      <c r="C68" s="52"/>
      <c r="D68" s="5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</row>
    <row r="69" spans="1:215">
      <c r="A69" s="2"/>
      <c r="B69" s="2"/>
      <c r="C69" s="52"/>
      <c r="D69" s="5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</row>
    <row r="70" spans="1:215">
      <c r="A70" s="2"/>
      <c r="B70" s="2"/>
      <c r="C70" s="52"/>
      <c r="D70" s="5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</row>
    <row r="71" spans="1:215">
      <c r="A71" s="2"/>
      <c r="B71" s="2"/>
      <c r="C71" s="52"/>
      <c r="D71" s="5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</row>
    <row r="72" spans="1:215">
      <c r="A72" s="2"/>
      <c r="B72" s="2"/>
      <c r="C72" s="52"/>
      <c r="D72" s="5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</row>
    <row r="73" spans="1:215">
      <c r="A73" s="2"/>
      <c r="B73" s="2"/>
      <c r="C73" s="52"/>
      <c r="D73" s="5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</row>
    <row r="74" spans="1:215">
      <c r="A74" s="2"/>
      <c r="B74" s="2"/>
      <c r="C74" s="52"/>
      <c r="D74" s="5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</row>
    <row r="75" spans="1:215">
      <c r="A75" s="2"/>
      <c r="B75" s="2"/>
      <c r="C75" s="52"/>
      <c r="D75" s="5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</row>
    <row r="76" spans="1:215">
      <c r="A76" s="2"/>
      <c r="B76" s="2"/>
      <c r="C76" s="52"/>
      <c r="D76" s="5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</row>
    <row r="77" spans="1:215">
      <c r="A77" s="2"/>
      <c r="B77" s="2"/>
      <c r="C77" s="52"/>
      <c r="D77" s="5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</row>
    <row r="78" spans="1:215">
      <c r="A78" s="2"/>
      <c r="B78" s="2"/>
      <c r="C78" s="52"/>
      <c r="D78" s="5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</row>
    <row r="79" spans="1:215">
      <c r="A79" s="2"/>
      <c r="B79" s="2"/>
      <c r="C79" s="52"/>
      <c r="D79" s="5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</row>
    <row r="80" spans="1:215">
      <c r="A80" s="2"/>
      <c r="B80" s="2"/>
      <c r="C80" s="52"/>
      <c r="D80" s="5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</row>
    <row r="81" spans="1:215">
      <c r="A81" s="2"/>
      <c r="B81" s="2"/>
      <c r="C81" s="52"/>
      <c r="D81" s="5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</row>
    <row r="82" spans="1:215">
      <c r="A82" s="2"/>
      <c r="B82" s="2"/>
      <c r="C82" s="52"/>
      <c r="D82" s="5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</row>
    <row r="83" spans="1:215">
      <c r="A83" s="2"/>
      <c r="B83" s="2"/>
      <c r="C83" s="52"/>
      <c r="D83" s="5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</row>
    <row r="84" spans="1:215">
      <c r="A84" s="2"/>
      <c r="B84" s="2"/>
      <c r="C84" s="52"/>
      <c r="D84" s="5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</row>
    <row r="85" spans="1:215">
      <c r="A85" s="2"/>
      <c r="B85" s="2"/>
      <c r="C85" s="52"/>
      <c r="D85" s="5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</row>
    <row r="86" spans="1:215">
      <c r="A86" s="2"/>
      <c r="B86" s="2"/>
      <c r="C86" s="52"/>
      <c r="D86" s="5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</row>
    <row r="87" spans="1:215">
      <c r="A87" s="2"/>
      <c r="B87" s="2"/>
      <c r="C87" s="52"/>
      <c r="D87" s="5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</row>
    <row r="88" spans="1:215">
      <c r="A88" s="2"/>
      <c r="B88" s="2"/>
      <c r="C88" s="52"/>
      <c r="D88" s="5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</row>
    <row r="89" spans="1:215">
      <c r="A89" s="2"/>
      <c r="B89" s="2"/>
      <c r="C89" s="2"/>
      <c r="D89" s="2"/>
      <c r="E89" s="2"/>
      <c r="F89" s="52"/>
      <c r="G89" s="52"/>
      <c r="H89" s="52"/>
      <c r="I89" s="52"/>
      <c r="J89" s="5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</row>
    <row r="90" spans="1:215">
      <c r="A90" s="2"/>
      <c r="B90" s="2"/>
      <c r="C90" s="2"/>
      <c r="D90" s="2"/>
      <c r="E90" s="52"/>
      <c r="F90" s="52"/>
      <c r="G90" s="52"/>
      <c r="H90" s="52"/>
      <c r="I90" s="52"/>
      <c r="J90" s="5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</row>
    <row r="91" spans="1:215">
      <c r="A91" s="2"/>
      <c r="B91" s="2"/>
      <c r="C91" s="2"/>
      <c r="D91" s="2"/>
      <c r="E91" s="52"/>
      <c r="F91" s="52"/>
      <c r="G91" s="52"/>
      <c r="H91" s="52"/>
      <c r="I91" s="52"/>
      <c r="J91" s="5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</row>
    <row r="92" spans="1:215">
      <c r="A92" s="2"/>
      <c r="B92" s="2"/>
      <c r="C92" s="2"/>
      <c r="D92" s="2"/>
      <c r="E92" s="5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</row>
    <row r="93" spans="1:2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</row>
    <row r="94" spans="1:215">
      <c r="A94" s="2"/>
      <c r="B94" s="2"/>
      <c r="C94" s="2"/>
      <c r="D94" s="2"/>
      <c r="E94" s="2"/>
      <c r="F94" s="2"/>
      <c r="G94" s="2"/>
      <c r="H94" s="5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</row>
    <row r="95" spans="1:2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</row>
    <row r="96" spans="1:2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</row>
    <row r="97" spans="1:215">
      <c r="A97" s="2"/>
      <c r="B97" s="6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</row>
    <row r="98" spans="1:2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</row>
    <row r="99" spans="1:215">
      <c r="A99" s="65"/>
      <c r="B99" s="2"/>
      <c r="C99" s="65"/>
      <c r="D99" s="65"/>
      <c r="E99" s="2"/>
      <c r="F99" s="65"/>
      <c r="G99" s="65"/>
      <c r="H99" s="65"/>
      <c r="I99" s="65"/>
      <c r="J99" s="6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</row>
    <row r="100" spans="1:21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</row>
    <row r="101" spans="1:21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</row>
    <row r="102" spans="1:2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</row>
    <row r="103" spans="1:21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</row>
    <row r="104" spans="1:21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</row>
    <row r="105" spans="1:21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</row>
    <row r="106" spans="1:215" ht="14.1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</row>
    <row r="107" spans="1:215" ht="14.1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</row>
    <row r="108" spans="1:215" ht="14.1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</row>
    <row r="109" spans="1:215" ht="14.1" customHeight="1">
      <c r="A109" s="2"/>
      <c r="B109" s="65"/>
      <c r="C109" s="65"/>
      <c r="D109" s="2"/>
      <c r="E109" s="65"/>
      <c r="F109" s="65"/>
      <c r="G109" s="65"/>
      <c r="H109" s="65"/>
      <c r="I109" s="65"/>
      <c r="J109" s="6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</row>
    <row r="110" spans="1:215" ht="14.1" customHeight="1">
      <c r="A110" s="2"/>
      <c r="B110" s="65"/>
      <c r="C110" s="65"/>
      <c r="D110" s="2"/>
      <c r="E110" s="65"/>
      <c r="F110" s="65"/>
      <c r="G110" s="65"/>
      <c r="H110" s="65"/>
      <c r="I110" s="65"/>
      <c r="J110" s="6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</row>
    <row r="111" spans="1:215" ht="14.1" customHeight="1">
      <c r="A111" s="2"/>
      <c r="B111" s="65"/>
      <c r="C111" s="65"/>
      <c r="D111" s="2"/>
      <c r="E111" s="65"/>
      <c r="F111" s="65"/>
      <c r="G111" s="65"/>
      <c r="H111" s="65"/>
      <c r="I111" s="65"/>
      <c r="J111" s="6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</row>
    <row r="112" spans="1:215" ht="14.1" customHeight="1">
      <c r="A112" s="2"/>
      <c r="B112" s="65"/>
      <c r="C112" s="65"/>
      <c r="D112" s="2"/>
      <c r="E112" s="65"/>
      <c r="F112" s="65"/>
      <c r="G112" s="65"/>
      <c r="H112" s="65"/>
      <c r="I112" s="65"/>
      <c r="J112" s="6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</row>
    <row r="113" spans="1:215" ht="14.1" customHeight="1">
      <c r="A113" s="2"/>
      <c r="B113" s="65"/>
      <c r="C113" s="65"/>
      <c r="D113" s="2"/>
      <c r="E113" s="65"/>
      <c r="F113" s="65"/>
      <c r="G113" s="65"/>
      <c r="H113" s="65"/>
      <c r="I113" s="65"/>
      <c r="J113" s="6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</row>
    <row r="114" spans="1:215" ht="14.1" customHeight="1">
      <c r="A114" s="2"/>
      <c r="B114" s="65"/>
      <c r="C114" s="65"/>
      <c r="D114" s="2"/>
      <c r="E114" s="65"/>
      <c r="F114" s="65"/>
      <c r="G114" s="65"/>
      <c r="H114" s="65"/>
      <c r="I114" s="65"/>
      <c r="J114" s="6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</row>
    <row r="115" spans="1:215" ht="14.1" customHeight="1">
      <c r="A115" s="2"/>
      <c r="B115" s="65"/>
      <c r="C115" s="67"/>
      <c r="D115" s="2"/>
      <c r="E115" s="65"/>
      <c r="F115" s="65"/>
      <c r="G115" s="65"/>
      <c r="H115" s="65"/>
      <c r="I115" s="65"/>
      <c r="J115" s="6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</row>
    <row r="116" spans="1:215" ht="14.1" customHeight="1">
      <c r="A116" s="2"/>
      <c r="B116" s="67"/>
      <c r="C116" s="67"/>
      <c r="D116" s="2"/>
      <c r="E116" s="65"/>
      <c r="F116" s="67"/>
      <c r="G116" s="67"/>
      <c r="H116" s="67"/>
      <c r="I116" s="67"/>
      <c r="J116" s="6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</row>
    <row r="117" spans="1:215" ht="14.1" customHeight="1">
      <c r="A117" s="2"/>
      <c r="B117" s="67"/>
      <c r="C117" s="67"/>
      <c r="D117" s="2"/>
      <c r="E117" s="67"/>
      <c r="F117" s="67"/>
      <c r="G117" s="67"/>
      <c r="H117" s="67"/>
      <c r="I117" s="67"/>
      <c r="J117" s="6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</row>
    <row r="118" spans="1:215" ht="14.1" customHeight="1">
      <c r="A118" s="2"/>
      <c r="B118" s="67"/>
      <c r="C118" s="67"/>
      <c r="D118" s="2"/>
      <c r="E118" s="67"/>
      <c r="F118" s="67"/>
      <c r="G118" s="67"/>
      <c r="H118" s="67"/>
      <c r="I118" s="67"/>
      <c r="J118" s="6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</row>
    <row r="119" spans="1:215" ht="14.1" customHeight="1">
      <c r="A119" s="2"/>
      <c r="B119" s="67"/>
      <c r="C119" s="67"/>
      <c r="D119" s="2"/>
      <c r="E119" s="67"/>
      <c r="F119" s="67"/>
      <c r="G119" s="67"/>
      <c r="H119" s="67"/>
      <c r="I119" s="67"/>
      <c r="J119" s="6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</row>
    <row r="120" spans="1:215" ht="14.1" customHeight="1">
      <c r="A120" s="2"/>
      <c r="B120" s="67"/>
      <c r="C120" s="67"/>
      <c r="D120" s="2"/>
      <c r="E120" s="67"/>
      <c r="F120" s="67"/>
      <c r="G120" s="67"/>
      <c r="H120" s="67"/>
      <c r="I120" s="67"/>
      <c r="J120" s="6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</row>
    <row r="121" spans="1:215" ht="14.1" customHeight="1">
      <c r="A121" s="2"/>
      <c r="B121" s="67"/>
      <c r="C121" s="67"/>
      <c r="D121" s="2"/>
      <c r="E121" s="67"/>
      <c r="F121" s="67"/>
      <c r="G121" s="67"/>
      <c r="H121" s="67"/>
      <c r="I121" s="67"/>
      <c r="J121" s="6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</row>
    <row r="122" spans="1:215" ht="14.1" customHeight="1">
      <c r="A122" s="2"/>
      <c r="B122" s="67"/>
      <c r="C122" s="29"/>
      <c r="D122" s="2"/>
      <c r="E122" s="67"/>
      <c r="F122" s="67"/>
      <c r="G122" s="67"/>
      <c r="H122" s="67"/>
      <c r="I122" s="67"/>
      <c r="J122" s="6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</row>
    <row r="123" spans="1:215" ht="14.1" customHeight="1">
      <c r="A123" s="2"/>
      <c r="B123" s="67"/>
      <c r="C123" s="2"/>
      <c r="D123" s="2"/>
      <c r="E123" s="67"/>
      <c r="F123" s="29"/>
      <c r="G123" s="29"/>
      <c r="H123" s="29"/>
      <c r="I123" s="29"/>
      <c r="J123" s="2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</row>
    <row r="124" spans="1:215" ht="14.1" customHeight="1">
      <c r="A124" s="2"/>
      <c r="B124" s="2"/>
      <c r="C124" s="2"/>
      <c r="D124" s="2"/>
      <c r="E124" s="2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</row>
    <row r="125" spans="1:215" ht="14.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</row>
    <row r="126" spans="1:215" ht="14.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</row>
    <row r="127" spans="1:215" ht="14.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</row>
    <row r="128" spans="1:215" ht="14.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</row>
    <row r="129" spans="1:215" ht="14.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</row>
    <row r="130" spans="1:215" ht="14.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</row>
    <row r="131" spans="1:2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</row>
    <row r="132" spans="1:2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</row>
    <row r="133" spans="1:2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</row>
    <row r="134" spans="1:2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</row>
    <row r="135" spans="1:2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</row>
    <row r="136" spans="1:2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</row>
    <row r="137" spans="1:2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</row>
    <row r="138" spans="1:2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</row>
    <row r="139" spans="1:2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</row>
    <row r="140" spans="1:2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</row>
    <row r="141" spans="1:2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</row>
    <row r="142" spans="1:2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</row>
    <row r="143" spans="1:215" ht="14.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</row>
    <row r="144" spans="1:215" ht="14.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</row>
    <row r="145" spans="1:215" ht="14.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</row>
    <row r="146" spans="1:215" ht="14.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</row>
    <row r="147" spans="1:215" ht="14.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</row>
    <row r="148" spans="1:215" ht="14.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</row>
    <row r="149" spans="1:215" ht="14.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</row>
    <row r="150" spans="1:215" ht="14.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</row>
    <row r="151" spans="1:215" ht="14.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</row>
    <row r="152" spans="1:215" ht="14.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</row>
    <row r="153" spans="1:215" ht="14.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</row>
    <row r="154" spans="1:215" ht="14.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</row>
    <row r="155" spans="1:215" ht="14.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</row>
    <row r="156" spans="1:2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</row>
  </sheetData>
  <mergeCells count="2">
    <mergeCell ref="F9:G10"/>
    <mergeCell ref="I9:J10"/>
  </mergeCells>
  <pageMargins left="0.74803149606299213" right="0.74803149606299213" top="0.78740157480314965" bottom="0.98425196850393704" header="0.51181102362204722" footer="0.51181102362204722"/>
  <pageSetup paperSize="8" scale="80" orientation="landscape" r:id="rId1"/>
  <headerFooter alignWithMargins="0">
    <oddFooter>&amp;L&amp;1#&amp;"Arial"&amp;11&amp;K000000SW Public Published</oddFooter>
  </headerFooter>
  <ignoredErrors>
    <ignoredError sqref="C41:C42 C14:C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C6C7-D701-400F-AF14-A32F62DD81B6}">
  <dimension ref="A1:GL65"/>
  <sheetViews>
    <sheetView zoomScaleNormal="100" workbookViewId="0">
      <selection sqref="A1:XFD1048576"/>
    </sheetView>
  </sheetViews>
  <sheetFormatPr defaultRowHeight="12.6"/>
  <cols>
    <col min="1" max="1" width="8.42578125" customWidth="1"/>
    <col min="2" max="2" width="31.42578125" bestFit="1" customWidth="1"/>
    <col min="6" max="6" width="12.5703125" customWidth="1"/>
    <col min="7" max="7" width="4.42578125" customWidth="1"/>
    <col min="8" max="8" width="2.5703125" customWidth="1"/>
    <col min="9" max="9" width="12.5703125" customWidth="1"/>
    <col min="10" max="10" width="5.5703125" customWidth="1"/>
  </cols>
  <sheetData>
    <row r="1" spans="1:194" s="8" customFormat="1" ht="20.100000000000001">
      <c r="A1" s="149" t="s">
        <v>0</v>
      </c>
      <c r="B1" s="150"/>
    </row>
    <row r="2" spans="1:194" s="8" customFormat="1" ht="20.100000000000001">
      <c r="A2" s="151"/>
      <c r="B2" s="150"/>
    </row>
    <row r="3" spans="1:194" s="8" customFormat="1" ht="20.100000000000001">
      <c r="A3" s="152" t="s">
        <v>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94" s="11" customFormat="1" ht="15.6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</row>
    <row r="5" spans="1:194" s="11" customFormat="1" ht="15.95" thickBot="1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</row>
    <row r="6" spans="1:194" s="11" customFormat="1" ht="20.100000000000001">
      <c r="A6" s="140" t="s">
        <v>2</v>
      </c>
      <c r="B6" s="141"/>
      <c r="C6" s="141"/>
      <c r="D6" s="14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</row>
    <row r="7" spans="1:194" s="11" customFormat="1" ht="20.45" thickBot="1">
      <c r="A7" s="143" t="s">
        <v>264</v>
      </c>
      <c r="B7" s="144"/>
      <c r="C7" s="144"/>
      <c r="D7" s="14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</row>
    <row r="8" spans="1:194" s="11" customFormat="1" ht="20.45" thickBot="1">
      <c r="A8" s="7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</row>
    <row r="9" spans="1:194" s="7" customFormat="1" ht="15.75" customHeight="1">
      <c r="A9" s="14" t="s">
        <v>4</v>
      </c>
      <c r="B9" s="15" t="s">
        <v>5</v>
      </c>
      <c r="C9" s="16" t="s">
        <v>6</v>
      </c>
      <c r="D9" s="17" t="s">
        <v>7</v>
      </c>
      <c r="E9" s="18"/>
      <c r="F9" s="237" t="s">
        <v>265</v>
      </c>
      <c r="G9" s="238"/>
      <c r="I9" s="237" t="s">
        <v>266</v>
      </c>
      <c r="J9" s="238"/>
    </row>
    <row r="10" spans="1:194" s="7" customFormat="1" ht="15.6">
      <c r="A10" s="19" t="s">
        <v>10</v>
      </c>
      <c r="B10" s="135"/>
      <c r="C10" s="21"/>
      <c r="D10" s="22" t="s">
        <v>11</v>
      </c>
      <c r="E10" s="18"/>
      <c r="F10" s="239"/>
      <c r="G10" s="240"/>
      <c r="I10" s="241"/>
      <c r="J10" s="242"/>
    </row>
    <row r="11" spans="1:194" s="11" customFormat="1" ht="75.599999999999994" thickBot="1">
      <c r="A11" s="23"/>
      <c r="B11" s="51"/>
      <c r="C11" s="24"/>
      <c r="D11" s="25"/>
      <c r="E11" s="18"/>
      <c r="F11" s="327" t="s">
        <v>267</v>
      </c>
      <c r="G11" s="328" t="s">
        <v>13</v>
      </c>
      <c r="H11" s="2"/>
      <c r="I11" s="327" t="s">
        <v>268</v>
      </c>
      <c r="J11" s="328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</row>
    <row r="12" spans="1:194" ht="14.1" customHeight="1" thickBot="1">
      <c r="F12" s="101"/>
      <c r="G12" s="101"/>
      <c r="I12" s="101"/>
      <c r="J12" s="101"/>
    </row>
    <row r="13" spans="1:194" ht="13.5" thickBot="1">
      <c r="A13" s="136"/>
      <c r="B13" s="137" t="s">
        <v>269</v>
      </c>
      <c r="C13" s="138"/>
      <c r="D13" s="139"/>
    </row>
    <row r="14" spans="1:194">
      <c r="A14" s="80" t="s">
        <v>270</v>
      </c>
      <c r="B14" s="68" t="s">
        <v>271</v>
      </c>
      <c r="C14" s="48" t="s">
        <v>18</v>
      </c>
      <c r="D14" s="61" t="s">
        <v>19</v>
      </c>
      <c r="F14" s="206">
        <v>228168.09741999759</v>
      </c>
      <c r="G14" s="207" t="s">
        <v>20</v>
      </c>
      <c r="I14" s="208">
        <v>227621.61928787344</v>
      </c>
      <c r="J14" s="209" t="s">
        <v>20</v>
      </c>
    </row>
    <row r="15" spans="1:194">
      <c r="A15" s="329" t="s">
        <v>272</v>
      </c>
      <c r="B15" s="261" t="s">
        <v>273</v>
      </c>
      <c r="C15" s="270" t="s">
        <v>18</v>
      </c>
      <c r="D15" s="263" t="s">
        <v>19</v>
      </c>
      <c r="F15" s="330">
        <v>241255.08816997547</v>
      </c>
      <c r="G15" s="331" t="s">
        <v>20</v>
      </c>
      <c r="I15" s="330">
        <v>210404.25607158302</v>
      </c>
      <c r="J15" s="331" t="s">
        <v>20</v>
      </c>
    </row>
    <row r="16" spans="1:194">
      <c r="A16" s="329" t="s">
        <v>274</v>
      </c>
      <c r="B16" s="261" t="s">
        <v>275</v>
      </c>
      <c r="C16" s="270" t="s">
        <v>18</v>
      </c>
      <c r="D16" s="263" t="s">
        <v>19</v>
      </c>
      <c r="F16" s="330">
        <v>109945.53282700952</v>
      </c>
      <c r="G16" s="331" t="s">
        <v>20</v>
      </c>
      <c r="I16" s="330">
        <v>101206.5882981365</v>
      </c>
      <c r="J16" s="331" t="s">
        <v>20</v>
      </c>
    </row>
    <row r="17" spans="1:10">
      <c r="A17" s="329" t="s">
        <v>276</v>
      </c>
      <c r="B17" s="261" t="s">
        <v>277</v>
      </c>
      <c r="C17" s="270" t="s">
        <v>18</v>
      </c>
      <c r="D17" s="263" t="s">
        <v>19</v>
      </c>
      <c r="F17" s="330">
        <v>80363.468039510059</v>
      </c>
      <c r="G17" s="331" t="s">
        <v>20</v>
      </c>
      <c r="I17" s="330">
        <v>65974.237071317344</v>
      </c>
      <c r="J17" s="331" t="s">
        <v>20</v>
      </c>
    </row>
    <row r="18" spans="1:10">
      <c r="A18" s="329" t="s">
        <v>278</v>
      </c>
      <c r="B18" s="261" t="s">
        <v>279</v>
      </c>
      <c r="C18" s="270" t="s">
        <v>18</v>
      </c>
      <c r="D18" s="263" t="s">
        <v>19</v>
      </c>
      <c r="F18" s="330">
        <v>538171.3229209081</v>
      </c>
      <c r="G18" s="331" t="s">
        <v>20</v>
      </c>
      <c r="I18" s="330">
        <v>537492.00178821036</v>
      </c>
      <c r="J18" s="331" t="s">
        <v>20</v>
      </c>
    </row>
    <row r="19" spans="1:10">
      <c r="A19" s="329" t="s">
        <v>280</v>
      </c>
      <c r="B19" s="261" t="s">
        <v>281</v>
      </c>
      <c r="C19" s="270" t="s">
        <v>18</v>
      </c>
      <c r="D19" s="263" t="s">
        <v>19</v>
      </c>
      <c r="F19" s="330">
        <v>51039.401043395097</v>
      </c>
      <c r="G19" s="331" t="s">
        <v>20</v>
      </c>
      <c r="I19" s="330">
        <v>50327.688413642485</v>
      </c>
      <c r="J19" s="331" t="s">
        <v>20</v>
      </c>
    </row>
    <row r="20" spans="1:10">
      <c r="A20" s="329" t="s">
        <v>282</v>
      </c>
      <c r="B20" s="306" t="s">
        <v>283</v>
      </c>
      <c r="C20" s="270" t="s">
        <v>18</v>
      </c>
      <c r="D20" s="263" t="s">
        <v>19</v>
      </c>
      <c r="F20" s="330">
        <v>27073.781811117395</v>
      </c>
      <c r="G20" s="331" t="s">
        <v>20</v>
      </c>
      <c r="I20" s="330">
        <v>19485.504040260596</v>
      </c>
      <c r="J20" s="331" t="s">
        <v>20</v>
      </c>
    </row>
    <row r="21" spans="1:10">
      <c r="A21" s="329" t="s">
        <v>284</v>
      </c>
      <c r="B21" s="261" t="s">
        <v>285</v>
      </c>
      <c r="C21" s="270" t="s">
        <v>18</v>
      </c>
      <c r="D21" s="263" t="s">
        <v>19</v>
      </c>
      <c r="F21" s="330">
        <v>141190.20276333721</v>
      </c>
      <c r="G21" s="331" t="s">
        <v>20</v>
      </c>
      <c r="I21" s="330">
        <v>120141.9662790133</v>
      </c>
      <c r="J21" s="331" t="s">
        <v>20</v>
      </c>
    </row>
    <row r="22" spans="1:10">
      <c r="A22" s="329" t="s">
        <v>286</v>
      </c>
      <c r="B22" s="261" t="s">
        <v>287</v>
      </c>
      <c r="C22" s="270" t="s">
        <v>18</v>
      </c>
      <c r="D22" s="263" t="s">
        <v>19</v>
      </c>
      <c r="F22" s="330">
        <v>148891.57637729979</v>
      </c>
      <c r="G22" s="331" t="s">
        <v>20</v>
      </c>
      <c r="I22" s="330">
        <v>148712.45897462143</v>
      </c>
      <c r="J22" s="331" t="s">
        <v>20</v>
      </c>
    </row>
    <row r="23" spans="1:10">
      <c r="A23" s="329" t="s">
        <v>288</v>
      </c>
      <c r="B23" s="261" t="s">
        <v>289</v>
      </c>
      <c r="C23" s="270" t="s">
        <v>18</v>
      </c>
      <c r="D23" s="263" t="s">
        <v>19</v>
      </c>
      <c r="F23" s="330">
        <v>119127.02330921707</v>
      </c>
      <c r="G23" s="331" t="s">
        <v>20</v>
      </c>
      <c r="I23" s="330">
        <v>114924.98475513246</v>
      </c>
      <c r="J23" s="331" t="s">
        <v>20</v>
      </c>
    </row>
    <row r="24" spans="1:10">
      <c r="A24" s="329" t="s">
        <v>290</v>
      </c>
      <c r="B24" s="261" t="s">
        <v>291</v>
      </c>
      <c r="C24" s="270" t="s">
        <v>18</v>
      </c>
      <c r="D24" s="263" t="s">
        <v>19</v>
      </c>
      <c r="F24" s="330">
        <v>110234.50647526904</v>
      </c>
      <c r="G24" s="331" t="s">
        <v>20</v>
      </c>
      <c r="I24" s="330">
        <v>108889.24076495746</v>
      </c>
      <c r="J24" s="331" t="s">
        <v>20</v>
      </c>
    </row>
    <row r="25" spans="1:10">
      <c r="A25" s="329" t="s">
        <v>292</v>
      </c>
      <c r="B25" s="261" t="s">
        <v>293</v>
      </c>
      <c r="C25" s="270" t="s">
        <v>18</v>
      </c>
      <c r="D25" s="263" t="s">
        <v>19</v>
      </c>
      <c r="F25" s="330">
        <v>108011.24513316569</v>
      </c>
      <c r="G25" s="331" t="s">
        <v>20</v>
      </c>
      <c r="I25" s="330">
        <v>103740.5652025586</v>
      </c>
      <c r="J25" s="331" t="s">
        <v>20</v>
      </c>
    </row>
    <row r="26" spans="1:10">
      <c r="A26" s="329" t="s">
        <v>294</v>
      </c>
      <c r="B26" s="261" t="s">
        <v>295</v>
      </c>
      <c r="C26" s="270" t="s">
        <v>18</v>
      </c>
      <c r="D26" s="263" t="s">
        <v>19</v>
      </c>
      <c r="F26" s="330">
        <v>97400.314263049659</v>
      </c>
      <c r="G26" s="331" t="s">
        <v>20</v>
      </c>
      <c r="I26" s="330">
        <v>96623.371309372233</v>
      </c>
      <c r="J26" s="331" t="s">
        <v>20</v>
      </c>
    </row>
    <row r="27" spans="1:10">
      <c r="A27" s="329" t="s">
        <v>296</v>
      </c>
      <c r="B27" s="261" t="s">
        <v>297</v>
      </c>
      <c r="C27" s="270" t="s">
        <v>18</v>
      </c>
      <c r="D27" s="263" t="s">
        <v>19</v>
      </c>
      <c r="F27" s="330">
        <v>163170.59172208526</v>
      </c>
      <c r="G27" s="331" t="s">
        <v>20</v>
      </c>
      <c r="I27" s="330">
        <v>160677.27418243847</v>
      </c>
      <c r="J27" s="331" t="s">
        <v>20</v>
      </c>
    </row>
    <row r="28" spans="1:10">
      <c r="A28" s="329" t="s">
        <v>298</v>
      </c>
      <c r="B28" s="261" t="s">
        <v>299</v>
      </c>
      <c r="C28" s="270" t="s">
        <v>18</v>
      </c>
      <c r="D28" s="263" t="s">
        <v>19</v>
      </c>
      <c r="F28" s="330">
        <v>369459.04058058694</v>
      </c>
      <c r="G28" s="331" t="s">
        <v>20</v>
      </c>
      <c r="I28" s="330">
        <v>364931.87285370391</v>
      </c>
      <c r="J28" s="331" t="s">
        <v>20</v>
      </c>
    </row>
    <row r="29" spans="1:10">
      <c r="A29" s="329" t="s">
        <v>300</v>
      </c>
      <c r="B29" s="261" t="s">
        <v>301</v>
      </c>
      <c r="C29" s="270" t="s">
        <v>18</v>
      </c>
      <c r="D29" s="263" t="s">
        <v>19</v>
      </c>
      <c r="F29" s="330">
        <v>639209.88000585255</v>
      </c>
      <c r="G29" s="331" t="s">
        <v>20</v>
      </c>
      <c r="I29" s="330">
        <v>639056.8420037945</v>
      </c>
      <c r="J29" s="331" t="s">
        <v>20</v>
      </c>
    </row>
    <row r="30" spans="1:10">
      <c r="A30" s="329" t="s">
        <v>302</v>
      </c>
      <c r="B30" s="261" t="s">
        <v>303</v>
      </c>
      <c r="C30" s="270" t="s">
        <v>18</v>
      </c>
      <c r="D30" s="263" t="s">
        <v>19</v>
      </c>
      <c r="F30" s="330">
        <v>75592.326520508097</v>
      </c>
      <c r="G30" s="331" t="s">
        <v>20</v>
      </c>
      <c r="I30" s="330">
        <v>75228.004797173693</v>
      </c>
      <c r="J30" s="331" t="s">
        <v>20</v>
      </c>
    </row>
    <row r="31" spans="1:10">
      <c r="A31" s="329" t="s">
        <v>304</v>
      </c>
      <c r="B31" s="261" t="s">
        <v>305</v>
      </c>
      <c r="C31" s="270" t="s">
        <v>18</v>
      </c>
      <c r="D31" s="263" t="s">
        <v>19</v>
      </c>
      <c r="F31" s="330">
        <v>96331.183269670742</v>
      </c>
      <c r="G31" s="331" t="s">
        <v>20</v>
      </c>
      <c r="I31" s="330">
        <v>94671.103917517714</v>
      </c>
      <c r="J31" s="331" t="s">
        <v>20</v>
      </c>
    </row>
    <row r="32" spans="1:10">
      <c r="A32" s="329" t="s">
        <v>306</v>
      </c>
      <c r="B32" s="261" t="s">
        <v>307</v>
      </c>
      <c r="C32" s="270" t="s">
        <v>18</v>
      </c>
      <c r="D32" s="263" t="s">
        <v>19</v>
      </c>
      <c r="F32" s="330">
        <v>132302.52436563556</v>
      </c>
      <c r="G32" s="331" t="s">
        <v>20</v>
      </c>
      <c r="I32" s="330">
        <v>127809.70626845278</v>
      </c>
      <c r="J32" s="331" t="s">
        <v>20</v>
      </c>
    </row>
    <row r="33" spans="1:10">
      <c r="A33" s="329" t="s">
        <v>308</v>
      </c>
      <c r="B33" s="261" t="s">
        <v>309</v>
      </c>
      <c r="C33" s="270" t="s">
        <v>18</v>
      </c>
      <c r="D33" s="263" t="s">
        <v>19</v>
      </c>
      <c r="F33" s="330">
        <v>341167.86661995651</v>
      </c>
      <c r="G33" s="331" t="s">
        <v>20</v>
      </c>
      <c r="I33" s="330">
        <v>337718.26010315202</v>
      </c>
      <c r="J33" s="331" t="s">
        <v>20</v>
      </c>
    </row>
    <row r="34" spans="1:10">
      <c r="A34" s="329" t="s">
        <v>310</v>
      </c>
      <c r="B34" s="261" t="s">
        <v>311</v>
      </c>
      <c r="C34" s="270" t="s">
        <v>18</v>
      </c>
      <c r="D34" s="263" t="s">
        <v>19</v>
      </c>
      <c r="F34" s="330">
        <v>20539.840919389193</v>
      </c>
      <c r="G34" s="331" t="s">
        <v>20</v>
      </c>
      <c r="I34" s="330">
        <v>12673.512457337878</v>
      </c>
      <c r="J34" s="331" t="s">
        <v>20</v>
      </c>
    </row>
    <row r="35" spans="1:10">
      <c r="A35" s="329" t="s">
        <v>312</v>
      </c>
      <c r="B35" s="261" t="s">
        <v>313</v>
      </c>
      <c r="C35" s="270" t="s">
        <v>18</v>
      </c>
      <c r="D35" s="263" t="s">
        <v>19</v>
      </c>
      <c r="F35" s="330">
        <v>143776.51134215851</v>
      </c>
      <c r="G35" s="331" t="s">
        <v>20</v>
      </c>
      <c r="I35" s="330">
        <v>128171.63732332455</v>
      </c>
      <c r="J35" s="331" t="s">
        <v>20</v>
      </c>
    </row>
    <row r="36" spans="1:10">
      <c r="A36" s="329" t="s">
        <v>314</v>
      </c>
      <c r="B36" s="261" t="s">
        <v>315</v>
      </c>
      <c r="C36" s="270" t="s">
        <v>18</v>
      </c>
      <c r="D36" s="263" t="s">
        <v>19</v>
      </c>
      <c r="F36" s="330">
        <v>180105.38760897971</v>
      </c>
      <c r="G36" s="331" t="s">
        <v>20</v>
      </c>
      <c r="I36" s="330">
        <v>178668.87362888418</v>
      </c>
      <c r="J36" s="331" t="s">
        <v>20</v>
      </c>
    </row>
    <row r="37" spans="1:10">
      <c r="A37" s="329" t="s">
        <v>316</v>
      </c>
      <c r="B37" s="261" t="s">
        <v>317</v>
      </c>
      <c r="C37" s="270" t="s">
        <v>18</v>
      </c>
      <c r="D37" s="263" t="s">
        <v>19</v>
      </c>
      <c r="F37" s="330">
        <v>106047.43708588682</v>
      </c>
      <c r="G37" s="331" t="s">
        <v>20</v>
      </c>
      <c r="I37" s="330">
        <v>96389.840858015028</v>
      </c>
      <c r="J37" s="331" t="s">
        <v>20</v>
      </c>
    </row>
    <row r="38" spans="1:10">
      <c r="A38" s="329" t="s">
        <v>318</v>
      </c>
      <c r="B38" s="261" t="s">
        <v>319</v>
      </c>
      <c r="C38" s="270" t="s">
        <v>18</v>
      </c>
      <c r="D38" s="263" t="s">
        <v>19</v>
      </c>
      <c r="F38" s="330">
        <v>23343.447360559803</v>
      </c>
      <c r="G38" s="331" t="s">
        <v>20</v>
      </c>
      <c r="I38" s="330">
        <v>16668.395799399921</v>
      </c>
      <c r="J38" s="331" t="s">
        <v>20</v>
      </c>
    </row>
    <row r="39" spans="1:10">
      <c r="A39" s="329" t="s">
        <v>320</v>
      </c>
      <c r="B39" s="261" t="s">
        <v>321</v>
      </c>
      <c r="C39" s="270" t="s">
        <v>18</v>
      </c>
      <c r="D39" s="263" t="s">
        <v>19</v>
      </c>
      <c r="F39" s="330">
        <v>110557.90061204573</v>
      </c>
      <c r="G39" s="331" t="s">
        <v>20</v>
      </c>
      <c r="I39" s="330">
        <v>106426.70384950881</v>
      </c>
      <c r="J39" s="331" t="s">
        <v>20</v>
      </c>
    </row>
    <row r="40" spans="1:10">
      <c r="A40" s="329" t="s">
        <v>322</v>
      </c>
      <c r="B40" s="261" t="s">
        <v>323</v>
      </c>
      <c r="C40" s="270" t="s">
        <v>18</v>
      </c>
      <c r="D40" s="263" t="s">
        <v>19</v>
      </c>
      <c r="F40" s="330">
        <v>320372.35109129251</v>
      </c>
      <c r="G40" s="331" t="s">
        <v>20</v>
      </c>
      <c r="I40" s="330">
        <v>310700.1795772055</v>
      </c>
      <c r="J40" s="331" t="s">
        <v>20</v>
      </c>
    </row>
    <row r="41" spans="1:10">
      <c r="A41" s="329" t="s">
        <v>324</v>
      </c>
      <c r="B41" s="261" t="s">
        <v>325</v>
      </c>
      <c r="C41" s="270" t="s">
        <v>18</v>
      </c>
      <c r="D41" s="263" t="s">
        <v>19</v>
      </c>
      <c r="F41" s="330">
        <v>94785.472362964269</v>
      </c>
      <c r="G41" s="331" t="s">
        <v>20</v>
      </c>
      <c r="I41" s="330">
        <v>88344.140489671525</v>
      </c>
      <c r="J41" s="331" t="s">
        <v>20</v>
      </c>
    </row>
    <row r="42" spans="1:10">
      <c r="A42" s="329" t="s">
        <v>326</v>
      </c>
      <c r="B42" s="261" t="s">
        <v>327</v>
      </c>
      <c r="C42" s="270" t="s">
        <v>18</v>
      </c>
      <c r="D42" s="263" t="s">
        <v>19</v>
      </c>
      <c r="F42" s="330">
        <v>237271.18690230668</v>
      </c>
      <c r="G42" s="331" t="s">
        <v>20</v>
      </c>
      <c r="I42" s="330">
        <v>191395.78870362704</v>
      </c>
      <c r="J42" s="331" t="s">
        <v>20</v>
      </c>
    </row>
    <row r="43" spans="1:10">
      <c r="A43" s="329" t="s">
        <v>328</v>
      </c>
      <c r="B43" s="261" t="s">
        <v>329</v>
      </c>
      <c r="C43" s="270" t="s">
        <v>18</v>
      </c>
      <c r="D43" s="263" t="s">
        <v>19</v>
      </c>
      <c r="F43" s="330">
        <v>91360.925479606856</v>
      </c>
      <c r="G43" s="331" t="s">
        <v>20</v>
      </c>
      <c r="I43" s="330">
        <v>81710.180364147338</v>
      </c>
      <c r="J43" s="331" t="s">
        <v>20</v>
      </c>
    </row>
    <row r="44" spans="1:10">
      <c r="A44" s="329" t="s">
        <v>330</v>
      </c>
      <c r="B44" s="261" t="s">
        <v>331</v>
      </c>
      <c r="C44" s="270" t="s">
        <v>18</v>
      </c>
      <c r="D44" s="263" t="s">
        <v>19</v>
      </c>
      <c r="F44" s="330">
        <v>88600.419312261205</v>
      </c>
      <c r="G44" s="331" t="s">
        <v>20</v>
      </c>
      <c r="I44" s="330">
        <v>88039.536870441123</v>
      </c>
      <c r="J44" s="331" t="s">
        <v>20</v>
      </c>
    </row>
    <row r="45" spans="1:10">
      <c r="A45" s="329" t="s">
        <v>332</v>
      </c>
      <c r="B45" s="261" t="s">
        <v>333</v>
      </c>
      <c r="C45" s="270" t="s">
        <v>18</v>
      </c>
      <c r="D45" s="263" t="s">
        <v>19</v>
      </c>
      <c r="F45" s="332">
        <v>187616.48689077451</v>
      </c>
      <c r="G45" s="333" t="s">
        <v>20</v>
      </c>
      <c r="I45" s="332">
        <v>184252.3050348463</v>
      </c>
      <c r="J45" s="333" t="s">
        <v>20</v>
      </c>
    </row>
    <row r="46" spans="1:10" ht="12.95" thickBot="1">
      <c r="A46" s="334" t="s">
        <v>334</v>
      </c>
      <c r="B46" s="255" t="s">
        <v>335</v>
      </c>
      <c r="C46" s="278" t="s">
        <v>18</v>
      </c>
      <c r="D46" s="267" t="s">
        <v>34</v>
      </c>
      <c r="F46" s="335">
        <f>SUM(F14:F45)</f>
        <v>5422482.340605774</v>
      </c>
      <c r="G46" s="336" t="s">
        <v>20</v>
      </c>
      <c r="I46" s="335">
        <f>SUM(I14:I45)</f>
        <v>5189078.6413393207</v>
      </c>
      <c r="J46" s="336" t="s">
        <v>20</v>
      </c>
    </row>
    <row r="48" spans="1:10" ht="12.95" thickBot="1"/>
    <row r="49" spans="1:9">
      <c r="A49" s="32"/>
      <c r="B49" s="33"/>
      <c r="C49" s="3"/>
      <c r="D49" s="34"/>
    </row>
    <row r="50" spans="1:9">
      <c r="A50" s="35" t="s">
        <v>127</v>
      </c>
      <c r="B50" s="36"/>
      <c r="C50" s="37" t="s">
        <v>128</v>
      </c>
      <c r="D50" s="38"/>
      <c r="F50" s="173"/>
      <c r="I50" s="173"/>
    </row>
    <row r="51" spans="1:9">
      <c r="A51" s="39"/>
      <c r="B51" s="36"/>
      <c r="C51" s="4"/>
      <c r="D51" s="38"/>
    </row>
    <row r="52" spans="1:9">
      <c r="A52" s="35" t="s">
        <v>129</v>
      </c>
      <c r="B52" s="36"/>
      <c r="C52" s="37" t="s">
        <v>128</v>
      </c>
      <c r="D52" s="38"/>
    </row>
    <row r="53" spans="1:9">
      <c r="A53" s="39"/>
      <c r="B53" s="36"/>
      <c r="C53" s="4"/>
      <c r="D53" s="38"/>
    </row>
    <row r="54" spans="1:9">
      <c r="A54" s="35" t="s">
        <v>336</v>
      </c>
      <c r="B54" s="36"/>
      <c r="C54" s="216" t="s">
        <v>337</v>
      </c>
      <c r="D54" s="40"/>
    </row>
    <row r="55" spans="1:9" ht="12.95" thickBot="1">
      <c r="A55" s="41"/>
      <c r="B55" s="42"/>
      <c r="C55" s="5"/>
      <c r="D55" s="43"/>
    </row>
    <row r="65" spans="2:2">
      <c r="B65" s="37"/>
    </row>
  </sheetData>
  <mergeCells count="2">
    <mergeCell ref="F9:G10"/>
    <mergeCell ref="I9:J10"/>
  </mergeCells>
  <phoneticPr fontId="37" type="noConversion"/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4d6de4deaea29ff5148562b7e06e26c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0cfd3b3fc9af2402b40014c247ebdd24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Janine Collins</DisplayName>
        <AccountId>30</AccountId>
        <AccountType/>
      </UserInfo>
      <UserInfo>
        <DisplayName>Alan McLean</DisplayName>
        <AccountId>208</AccountId>
        <AccountType/>
      </UserInfo>
      <UserInfo>
        <DisplayName>Barbara Barbarito</DisplayName>
        <AccountId>309</AccountId>
        <AccountType/>
      </UserInfo>
      <UserInfo>
        <DisplayName>Simon Parsons</DisplayName>
        <AccountId>327</AccountId>
        <AccountType/>
      </UserInfo>
      <UserInfo>
        <DisplayName>Graeme Blair</DisplayName>
        <AccountId>361</AccountId>
        <AccountType/>
      </UserInfo>
      <UserInfo>
        <DisplayName>Tom Harvie Clark</DisplayName>
        <AccountId>416</AccountId>
        <AccountType/>
      </UserInfo>
      <UserInfo>
        <DisplayName>Alan Scott</DisplayName>
        <AccountId>507</AccountId>
        <AccountType/>
      </UserInfo>
      <UserInfo>
        <DisplayName>Andrew MacFarlane</DisplayName>
        <AccountId>672</AccountId>
        <AccountType/>
      </UserInfo>
      <UserInfo>
        <DisplayName>Brian Henderson</DisplayName>
        <AccountId>750</AccountId>
        <AccountType/>
      </UserInfo>
      <UserInfo>
        <DisplayName>Rob Mustard</DisplayName>
        <AccountId>825</AccountId>
        <AccountType/>
      </UserInfo>
      <UserInfo>
        <DisplayName>Nikki Craig</DisplayName>
        <AccountId>826</AccountId>
        <AccountType/>
      </UserInfo>
      <UserInfo>
        <DisplayName>Linda Jack</DisplayName>
        <AccountId>1725</AccountId>
        <AccountType/>
      </UserInfo>
      <UserInfo>
        <DisplayName>Ingrid Severn</DisplayName>
        <AccountId>1961</AccountId>
        <AccountType/>
      </UserInfo>
      <UserInfo>
        <DisplayName>Joanne Melville</DisplayName>
        <AccountId>2050</AccountId>
        <AccountType/>
      </UserInfo>
      <UserInfo>
        <DisplayName>Alan P Scott</DisplayName>
        <AccountId>5927</AccountId>
        <AccountType/>
      </UserInfo>
      <UserInfo>
        <DisplayName>Joanne Kay</DisplayName>
        <AccountId>813</AccountId>
        <AccountType/>
      </UserInfo>
      <UserInfo>
        <DisplayName>Richard Lavery</DisplayName>
        <AccountId>2122</AccountId>
        <AccountType/>
      </UserInfo>
      <UserInfo>
        <DisplayName>John Griffen</DisplayName>
        <AccountId>642</AccountId>
        <AccountType/>
      </UserInfo>
    </SharedWithUsers>
    <TaxCatchAll xmlns="dfc5cf3b-63a0-41eb-9e2d-d2b6491b4379" xsi:nil="true"/>
    <_ip_UnifiedCompliancePolicyUIAction xmlns="http://schemas.microsoft.com/sharepoint/v3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C2C9321C-3B64-4BFD-80C0-B1CC14705A88}"/>
</file>

<file path=customXml/itemProps2.xml><?xml version="1.0" encoding="utf-8"?>
<ds:datastoreItem xmlns:ds="http://schemas.openxmlformats.org/officeDocument/2006/customXml" ds:itemID="{E3900C37-A9E2-4400-84A4-0D39CA42CBAC}"/>
</file>

<file path=customXml/itemProps3.xml><?xml version="1.0" encoding="utf-8"?>
<ds:datastoreItem xmlns:ds="http://schemas.openxmlformats.org/officeDocument/2006/customXml" ds:itemID="{5BE67E59-1F20-4BD0-B66C-041EB616E326}"/>
</file>

<file path=customXml/itemProps4.xml><?xml version="1.0" encoding="utf-8"?>
<ds:datastoreItem xmlns:ds="http://schemas.openxmlformats.org/officeDocument/2006/customXml" ds:itemID="{37E2C8BB-89D0-4790-887E-83F0F2789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2024-03-28T09:32:32Z</dcterms:created>
  <dcterms:modified xsi:type="dcterms:W3CDTF">2024-12-12T15:06:48Z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MSIP_Label_51c5cbfb-d947-4873-968d-a648d478eb25_Method">
    <vt:lpwstr>Privileged</vt:lpwstr>
  </property>
  <property fmtid="{D5CDD505-2E9C-101B-9397-08002B2CF9AE}" pid="4" name="MSIP_Label_51c5cbfb-d947-4873-968d-a648d478eb25_SiteId">
    <vt:lpwstr>f90bd2e7-b5c0-4b25-9e27-226ff8b6c17b</vt:lpwstr>
  </property>
  <property fmtid="{D5CDD505-2E9C-101B-9397-08002B2CF9AE}" pid="5" name="ContentTypeId">
    <vt:lpwstr>0x0101000673E8A027AD84478D085E8578848EF7</vt:lpwstr>
  </property>
  <property fmtid="{D5CDD505-2E9C-101B-9397-08002B2CF9AE}" pid="6" name="MSIP_Label_51c5cbfb-d947-4873-968d-a648d478eb25_Enabled">
    <vt:lpwstr>true</vt:lpwstr>
  </property>
  <property fmtid="{D5CDD505-2E9C-101B-9397-08002B2CF9AE}" pid="7" name="MSIP_Label_51c5cbfb-d947-4873-968d-a648d478eb25_ActionId">
    <vt:lpwstr>2c6b37ae-3454-46b0-95a2-000081b9349e</vt:lpwstr>
  </property>
  <property fmtid="{D5CDD505-2E9C-101B-9397-08002B2CF9AE}" pid="8" name="MSIP_Label_51c5cbfb-d947-4873-968d-a648d478eb25_ContentBits">
    <vt:lpwstr>2</vt:lpwstr>
  </property>
  <property fmtid="{D5CDD505-2E9C-101B-9397-08002B2CF9AE}" pid="9" name="_dlc_DocIdItemGuid">
    <vt:lpwstr>1ab8b9fd-b74f-490d-bc2c-7e682bf82f07</vt:lpwstr>
  </property>
  <property fmtid="{D5CDD505-2E9C-101B-9397-08002B2CF9AE}" pid="10" name="Financial Year">
    <vt:lpwstr/>
  </property>
  <property fmtid="{D5CDD505-2E9C-101B-9397-08002B2CF9AE}" pid="11" name="MSIP_Label_51c5cbfb-d947-4873-968d-a648d478eb25_SetDate">
    <vt:lpwstr>2020-06-30T10:46:19Z</vt:lpwstr>
  </property>
  <property fmtid="{D5CDD505-2E9C-101B-9397-08002B2CF9AE}" pid="12" name="Data Area">
    <vt:lpwstr/>
  </property>
  <property fmtid="{D5CDD505-2E9C-101B-9397-08002B2CF9AE}" pid="13" name="MediaServiceImageTags">
    <vt:lpwstr/>
  </property>
  <property fmtid="{D5CDD505-2E9C-101B-9397-08002B2CF9AE}" pid="14" name="xd_ProgID">
    <vt:lpwstr/>
  </property>
  <property fmtid="{D5CDD505-2E9C-101B-9397-08002B2CF9AE}" pid="15" name="_dlc_DocId">
    <vt:lpwstr>DKAQMJZJWVRD-1026516845-193855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_dlc_DocIdUrl">
    <vt:lpwstr>https://scottishwater365.sharepoint.com/teams/SCSP/SER/_layouts/15/DocIdRedir.aspx?ID=DKAQMJZJWVRD-1026516845-193855, DKAQMJZJWVRD-1026516845-193855</vt:lpwstr>
  </property>
  <property fmtid="{D5CDD505-2E9C-101B-9397-08002B2CF9AE}" pid="21" name="xd_Signature">
    <vt:bool>false</vt:bool>
  </property>
  <property fmtid="{D5CDD505-2E9C-101B-9397-08002B2CF9AE}" pid="22" name="SV_QUERY_LIST_4F35BF76-6C0D-4D9B-82B2-816C12CF3733">
    <vt:lpwstr>empty_477D106A-C0D6-4607-AEBD-E2C9D60EA279</vt:lpwstr>
  </property>
  <property fmtid="{D5CDD505-2E9C-101B-9397-08002B2CF9AE}" pid="23" name="SV_HIDDEN_GRID_QUERY_LIST_4F35BF76-6C0D-4D9B-82B2-816C12CF3733">
    <vt:lpwstr>empty_477D106A-C0D6-4607-AEBD-E2C9D60EA279</vt:lpwstr>
  </property>
  <property fmtid="{D5CDD505-2E9C-101B-9397-08002B2CF9AE}" pid="24" name="Order">
    <vt:r8>28200</vt:r8>
  </property>
  <property fmtid="{D5CDD505-2E9C-101B-9397-08002B2CF9AE}" pid="25" name="Financial_x0020_Year">
    <vt:lpwstr/>
  </property>
  <property fmtid="{D5CDD505-2E9C-101B-9397-08002B2CF9AE}" pid="26" name="Data_x0020_Area">
    <vt:lpwstr/>
  </property>
</Properties>
</file>