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418" documentId="8_{E32F3FF4-9EB9-49FF-A6DC-8000EF1363BC}" xr6:coauthVersionLast="47" xr6:coauthVersionMax="47" xr10:uidLastSave="{A2EC9607-2FF1-4408-97DD-3F53DC2CD9C3}"/>
  <bookViews>
    <workbookView xWindow="-110" yWindow="-110" windowWidth="38620" windowHeight="21220" tabRatio="490" xr2:uid="{00000000-000D-0000-FFFF-FFFF00000000}"/>
  </bookViews>
  <sheets>
    <sheet name="Table N1" sheetId="1" r:id="rId1"/>
    <sheet name="Table N2" sheetId="4" r:id="rId2"/>
  </sheet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1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'Table N1'!$A$1:$M$43</definedName>
    <definedName name="_xlnm.Print_Area" localSheetId="1">'Table N2'!$A$1:$P$108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4" l="1"/>
  <c r="O59" i="4" s="1"/>
  <c r="M59" i="4"/>
  <c r="N52" i="4"/>
  <c r="M52" i="4"/>
  <c r="O52" i="4" s="1"/>
  <c r="O50" i="4"/>
  <c r="N43" i="4"/>
  <c r="M43" i="4"/>
  <c r="O43" i="4" s="1"/>
  <c r="N31" i="4"/>
  <c r="M31" i="4"/>
  <c r="F78" i="4"/>
  <c r="G78" i="4" s="1"/>
  <c r="E78" i="4"/>
  <c r="G67" i="4"/>
  <c r="F69" i="4"/>
  <c r="E69" i="4"/>
  <c r="G69" i="4" s="1"/>
  <c r="F61" i="4"/>
  <c r="E61" i="4"/>
  <c r="G61" i="4" s="1"/>
  <c r="F51" i="4"/>
  <c r="E51" i="4"/>
  <c r="G51" i="4" s="1"/>
  <c r="F39" i="4"/>
  <c r="E39" i="4"/>
  <c r="G39" i="4" s="1"/>
  <c r="F28" i="4"/>
  <c r="E28" i="4"/>
  <c r="O31" i="4" l="1"/>
</calcChain>
</file>

<file path=xl/sharedStrings.xml><?xml version="1.0" encoding="utf-8"?>
<sst xmlns="http://schemas.openxmlformats.org/spreadsheetml/2006/main" count="310" uniqueCount="157">
  <si>
    <t>SCOTTISH WATER</t>
  </si>
  <si>
    <t>ANNUAL RETURN INFORMATION REQUIREMENTS 2023</t>
  </si>
  <si>
    <t>Section N : Transfer Pricing</t>
  </si>
  <si>
    <t>Table  N1    :  Transfer pricing summary (capex)</t>
  </si>
  <si>
    <t>Report year 2022-23</t>
  </si>
  <si>
    <t>Block A: Market testing</t>
  </si>
  <si>
    <t xml:space="preserve">Line </t>
  </si>
  <si>
    <t xml:space="preserve">Core </t>
  </si>
  <si>
    <t>Associate</t>
  </si>
  <si>
    <t xml:space="preserve">Value of </t>
  </si>
  <si>
    <t>Period of</t>
  </si>
  <si>
    <t>Description</t>
  </si>
  <si>
    <t xml:space="preserve">Type of </t>
  </si>
  <si>
    <t xml:space="preserve">Spend in </t>
  </si>
  <si>
    <t xml:space="preserve">Turnover  </t>
  </si>
  <si>
    <t>Core spend (Col 8)</t>
  </si>
  <si>
    <t>ref</t>
  </si>
  <si>
    <t>activity</t>
  </si>
  <si>
    <t>contract</t>
  </si>
  <si>
    <t xml:space="preserve">market </t>
  </si>
  <si>
    <t>year</t>
  </si>
  <si>
    <t>of associate</t>
  </si>
  <si>
    <t>: Turnover (Col 9)</t>
  </si>
  <si>
    <t>£</t>
  </si>
  <si>
    <t>testing</t>
  </si>
  <si>
    <t>%</t>
  </si>
  <si>
    <t>Block B: Cost Allocation. Recharges to Associate from Core</t>
  </si>
  <si>
    <t>Block C: Cost Allocation. Recharges to Core from Associate</t>
  </si>
  <si>
    <t xml:space="preserve">Total </t>
  </si>
  <si>
    <t>Turnover of</t>
  </si>
  <si>
    <t>Core spend (Col 4)</t>
  </si>
  <si>
    <t>Core spend (Col 9)</t>
  </si>
  <si>
    <t>value</t>
  </si>
  <si>
    <t>associate</t>
  </si>
  <si>
    <t xml:space="preserve">:Turnover (Col 5) </t>
  </si>
  <si>
    <t>: Turnover (Col 10)</t>
  </si>
  <si>
    <t>Section N : Transfer pricing</t>
  </si>
  <si>
    <t>Table  N.2:  Transfer pricing summary (P&amp;L)</t>
  </si>
  <si>
    <t>3a</t>
  </si>
  <si>
    <t>8a</t>
  </si>
  <si>
    <t>Block B: Cost allocation. Recharges to associate from core</t>
  </si>
  <si>
    <t>Block C: Cost allocation. Recharges to core from associate</t>
  </si>
  <si>
    <t>Market tested in the year</t>
  </si>
  <si>
    <t>Yes/No</t>
  </si>
  <si>
    <t>Wholesale</t>
  </si>
  <si>
    <t>Scottish Water Business Stream Ltd</t>
  </si>
  <si>
    <t>2.1.1</t>
  </si>
  <si>
    <t xml:space="preserve"> - support services Treasury, Tax &amp; Insurance</t>
  </si>
  <si>
    <t>No</t>
  </si>
  <si>
    <t>2.8.1</t>
  </si>
  <si>
    <t>Interest Paid to SWBS</t>
  </si>
  <si>
    <t>2.1.2</t>
  </si>
  <si>
    <t xml:space="preserve"> - support services Internal Audit</t>
  </si>
  <si>
    <t>2.8.2</t>
  </si>
  <si>
    <t>GSS Payment</t>
  </si>
  <si>
    <t>2.8.3</t>
  </si>
  <si>
    <t>Gap Incentive - SWBS</t>
  </si>
  <si>
    <t>2.8.4</t>
  </si>
  <si>
    <t>Temporary transfers</t>
  </si>
  <si>
    <t>2.8.5</t>
  </si>
  <si>
    <t>Miscellaneous</t>
  </si>
  <si>
    <t>2.2.1</t>
  </si>
  <si>
    <t xml:space="preserve"> - Wholesale Water &amp; Wastewater Charge</t>
  </si>
  <si>
    <t>2.2.2</t>
  </si>
  <si>
    <t xml:space="preserve"> - Non Primary Meter Services</t>
  </si>
  <si>
    <t>2.2.3</t>
  </si>
  <si>
    <t xml:space="preserve"> - Non Primary Supply Shut Off and Disconnections</t>
  </si>
  <si>
    <t>Scottish Water Horizons</t>
  </si>
  <si>
    <t>2.2.4</t>
  </si>
  <si>
    <t xml:space="preserve"> - Non Primary Building Water Supplies</t>
  </si>
  <si>
    <t>2.9.1</t>
  </si>
  <si>
    <t>Impact Assessment Charges</t>
  </si>
  <si>
    <t>2.2.5</t>
  </si>
  <si>
    <t xml:space="preserve"> - Non Primary Inspections</t>
  </si>
  <si>
    <t>2.9.2</t>
  </si>
  <si>
    <t>Plan Provision Recharge</t>
  </si>
  <si>
    <t>2.2.6</t>
  </si>
  <si>
    <t xml:space="preserve"> - Non Primary Connections</t>
  </si>
  <si>
    <t>2.9.3</t>
  </si>
  <si>
    <t xml:space="preserve">Timesheet Recharge </t>
  </si>
  <si>
    <t>2.2.7</t>
  </si>
  <si>
    <t xml:space="preserve"> - Verification Of Services </t>
  </si>
  <si>
    <t>2.9.4</t>
  </si>
  <si>
    <t>Renewable Energy</t>
  </si>
  <si>
    <t>2.9.5</t>
  </si>
  <si>
    <t>Test Centre recharge</t>
  </si>
  <si>
    <t>2.9.6</t>
  </si>
  <si>
    <t>Vesting Project Recharge</t>
  </si>
  <si>
    <t>2.9.7</t>
  </si>
  <si>
    <t>Developer Services Charge</t>
  </si>
  <si>
    <t>2.9.8</t>
  </si>
  <si>
    <t>Property Recharge</t>
  </si>
  <si>
    <t>2.3.1</t>
  </si>
  <si>
    <t>Management &amp; Support Recharge</t>
  </si>
  <si>
    <t>2.3.2</t>
  </si>
  <si>
    <t>Lab Plant Veh &amp; Waste &amp; Sludge Processing Charge for Waste Services</t>
  </si>
  <si>
    <t>2.3.3</t>
  </si>
  <si>
    <t>Support Services Aquatrine</t>
  </si>
  <si>
    <t>Scottish Water Service Grampian</t>
  </si>
  <si>
    <t>2.3.4</t>
  </si>
  <si>
    <t>Support Services Shipping Water</t>
  </si>
  <si>
    <t>3.1.1</t>
  </si>
  <si>
    <t>Transition costs</t>
  </si>
  <si>
    <t>2.3.5</t>
  </si>
  <si>
    <t>Support Services Asset Management</t>
  </si>
  <si>
    <t>3.1.2</t>
  </si>
  <si>
    <t>Stock Sale</t>
  </si>
  <si>
    <t>2.3.6</t>
  </si>
  <si>
    <t>ABM &amp; Support Charge For Horizons</t>
  </si>
  <si>
    <t>3.1.3</t>
  </si>
  <si>
    <t>Highland Costs</t>
  </si>
  <si>
    <t>2.3.7</t>
  </si>
  <si>
    <t>IT Service Charge</t>
  </si>
  <si>
    <t>3.1.4</t>
  </si>
  <si>
    <t xml:space="preserve">Payroll Costs </t>
  </si>
  <si>
    <t>3.1.5</t>
  </si>
  <si>
    <t>Acquisition of AES - Fixed Assets from SWG</t>
  </si>
  <si>
    <t>Non Core</t>
  </si>
  <si>
    <t>AES</t>
  </si>
  <si>
    <t>2.4.1</t>
  </si>
  <si>
    <t>SW Wholesale</t>
  </si>
  <si>
    <t>Support Lab Plant &amp; Veh Cross Charge for Aquatrine</t>
  </si>
  <si>
    <t>3.2.1</t>
  </si>
  <si>
    <t>PFI Contract Fees</t>
  </si>
  <si>
    <t>2.4.2</t>
  </si>
  <si>
    <t>Support Lab Plant &amp; Veh Cross Charge for Deerdykes</t>
  </si>
  <si>
    <t>3.2.2</t>
  </si>
  <si>
    <t>Acquisition of AES - Intercompany Loan</t>
  </si>
  <si>
    <t>2.4.3</t>
  </si>
  <si>
    <t>Material &amp; Contractor Charge for Legal &amp; Estates</t>
  </si>
  <si>
    <t>3.2.3</t>
  </si>
  <si>
    <t>Acquisition of AES - Liabilities from AES</t>
  </si>
  <si>
    <t>2.4.4</t>
  </si>
  <si>
    <t>Test &amp; Sample processing charge for Scientific Services</t>
  </si>
  <si>
    <t>2.4.5</t>
  </si>
  <si>
    <t>Material &amp; Contractor Charge for Rechargeable Works</t>
  </si>
  <si>
    <t>Scottish Water Horizons Holdings</t>
  </si>
  <si>
    <t>3.3.1</t>
  </si>
  <si>
    <t>Acquisition of AES - SW purchase SWHH investment in AES</t>
  </si>
  <si>
    <t>n/a</t>
  </si>
  <si>
    <t>2.5.1</t>
  </si>
  <si>
    <t>2.5.2</t>
  </si>
  <si>
    <t>Scientific Recharges</t>
  </si>
  <si>
    <t>2.5.3</t>
  </si>
  <si>
    <t>Acquisition of AES - Fixed asset transfer from SWSG</t>
  </si>
  <si>
    <t>2.6.1</t>
  </si>
  <si>
    <t>2.6.2</t>
  </si>
  <si>
    <t>Acquisition of AES - Fixed Assets from AES</t>
  </si>
  <si>
    <t>2.6.3</t>
  </si>
  <si>
    <t>Acquisition of AES - Cash from AES</t>
  </si>
  <si>
    <t>2.6.4</t>
  </si>
  <si>
    <t>Acquisition of AES - tax asset from AES</t>
  </si>
  <si>
    <t>Scottish Water Business Stream Holdings</t>
  </si>
  <si>
    <t>2.7.1</t>
  </si>
  <si>
    <t>Finance support services</t>
  </si>
  <si>
    <t>2.7.2</t>
  </si>
  <si>
    <t>Legal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</si>
</sst>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/>
    <xf numFmtId="0" fontId="0" fillId="2" borderId="12" xfId="0" applyFill="1" applyBorder="1"/>
    <xf numFmtId="0" fontId="2" fillId="0" borderId="13" xfId="0" applyFont="1" applyBorder="1"/>
    <xf numFmtId="0" fontId="0" fillId="0" borderId="13" xfId="0" applyBorder="1"/>
    <xf numFmtId="0" fontId="4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4" xfId="0" applyFont="1" applyBorder="1"/>
    <xf numFmtId="0" fontId="5" fillId="3" borderId="15" xfId="0" applyFont="1" applyFill="1" applyBorder="1"/>
    <xf numFmtId="0" fontId="5" fillId="3" borderId="13" xfId="0" applyFont="1" applyFill="1" applyBorder="1"/>
    <xf numFmtId="0" fontId="6" fillId="3" borderId="18" xfId="0" applyFont="1" applyFill="1" applyBorder="1"/>
    <xf numFmtId="0" fontId="5" fillId="3" borderId="14" xfId="0" applyFont="1" applyFill="1" applyBorder="1"/>
    <xf numFmtId="0" fontId="5" fillId="3" borderId="0" xfId="0" applyFont="1" applyFill="1"/>
    <xf numFmtId="0" fontId="6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1" xfId="0" applyFont="1" applyFill="1" applyBorder="1"/>
    <xf numFmtId="0" fontId="0" fillId="3" borderId="22" xfId="0" applyFill="1" applyBorder="1"/>
    <xf numFmtId="0" fontId="3" fillId="3" borderId="23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8" xfId="0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24" xfId="0" applyFill="1" applyBorder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2" borderId="27" xfId="0" applyFill="1" applyBorder="1"/>
    <xf numFmtId="0" fontId="0" fillId="3" borderId="28" xfId="0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3" fillId="3" borderId="28" xfId="0" applyFont="1" applyFill="1" applyBorder="1" applyAlignment="1">
      <alignment horizontal="center"/>
    </xf>
    <xf numFmtId="0" fontId="0" fillId="0" borderId="31" xfId="0" applyBorder="1"/>
    <xf numFmtId="3" fontId="5" fillId="0" borderId="13" xfId="0" applyNumberFormat="1" applyFont="1" applyBorder="1"/>
    <xf numFmtId="3" fontId="5" fillId="0" borderId="0" xfId="0" applyNumberFormat="1" applyFont="1"/>
    <xf numFmtId="3" fontId="0" fillId="0" borderId="0" xfId="0" applyNumberFormat="1"/>
    <xf numFmtId="3" fontId="5" fillId="3" borderId="13" xfId="0" applyNumberFormat="1" applyFont="1" applyFill="1" applyBorder="1"/>
    <xf numFmtId="3" fontId="5" fillId="3" borderId="0" xfId="0" applyNumberFormat="1" applyFont="1" applyFill="1"/>
    <xf numFmtId="3" fontId="0" fillId="3" borderId="21" xfId="0" applyNumberFormat="1" applyFill="1" applyBorder="1"/>
    <xf numFmtId="3" fontId="0" fillId="0" borderId="1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1" xfId="0" applyNumberFormat="1" applyFill="1" applyBorder="1"/>
    <xf numFmtId="3" fontId="0" fillId="2" borderId="8" xfId="0" applyNumberFormat="1" applyFill="1" applyBorder="1"/>
    <xf numFmtId="3" fontId="2" fillId="0" borderId="0" xfId="0" applyNumberFormat="1" applyFont="1"/>
    <xf numFmtId="3" fontId="0" fillId="2" borderId="27" xfId="0" applyNumberFormat="1" applyFill="1" applyBorder="1"/>
    <xf numFmtId="3" fontId="3" fillId="2" borderId="1" xfId="0" applyNumberFormat="1" applyFont="1" applyFill="1" applyBorder="1"/>
    <xf numFmtId="0" fontId="3" fillId="2" borderId="5" xfId="0" quotePrefix="1" applyFont="1" applyFill="1" applyBorder="1"/>
    <xf numFmtId="10" fontId="0" fillId="2" borderId="6" xfId="2" applyNumberFormat="1" applyFont="1" applyFill="1" applyBorder="1"/>
    <xf numFmtId="0" fontId="3" fillId="2" borderId="5" xfId="0" applyFont="1" applyFill="1" applyBorder="1"/>
    <xf numFmtId="10" fontId="3" fillId="2" borderId="6" xfId="2" applyNumberFormat="1" applyFont="1" applyFill="1" applyBorder="1"/>
    <xf numFmtId="3" fontId="3" fillId="3" borderId="26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3" fillId="2" borderId="33" xfId="0" applyFont="1" applyFill="1" applyBorder="1"/>
    <xf numFmtId="10" fontId="0" fillId="2" borderId="34" xfId="2" applyNumberFormat="1" applyFont="1" applyFill="1" applyBorder="1"/>
    <xf numFmtId="0" fontId="0" fillId="2" borderId="36" xfId="0" applyFill="1" applyBorder="1" applyAlignment="1">
      <alignment wrapText="1"/>
    </xf>
    <xf numFmtId="0" fontId="0" fillId="2" borderId="31" xfId="0" applyFill="1" applyBorder="1" applyAlignment="1">
      <alignment wrapText="1"/>
    </xf>
    <xf numFmtId="43" fontId="0" fillId="0" borderId="0" xfId="1" applyFont="1" applyBorder="1"/>
    <xf numFmtId="17" fontId="0" fillId="2" borderId="37" xfId="0" applyNumberFormat="1" applyFill="1" applyBorder="1" applyAlignment="1">
      <alignment horizontal="center"/>
    </xf>
    <xf numFmtId="10" fontId="0" fillId="2" borderId="38" xfId="0" applyNumberFormat="1" applyFill="1" applyBorder="1"/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0" fontId="0" fillId="2" borderId="9" xfId="0" applyNumberFormat="1" applyFill="1" applyBorder="1"/>
    <xf numFmtId="164" fontId="0" fillId="2" borderId="3" xfId="1" applyNumberFormat="1" applyFont="1" applyFill="1" applyBorder="1"/>
    <xf numFmtId="164" fontId="0" fillId="2" borderId="8" xfId="1" applyNumberFormat="1" applyFont="1" applyFill="1" applyBorder="1"/>
    <xf numFmtId="0" fontId="0" fillId="2" borderId="8" xfId="0" applyFill="1" applyBorder="1" applyAlignment="1">
      <alignment horizontal="center"/>
    </xf>
    <xf numFmtId="3" fontId="3" fillId="0" borderId="0" xfId="0" applyNumberFormat="1" applyFont="1"/>
    <xf numFmtId="0" fontId="0" fillId="2" borderId="33" xfId="0" applyFill="1" applyBorder="1" applyAlignment="1">
      <alignment wrapText="1"/>
    </xf>
    <xf numFmtId="3" fontId="0" fillId="2" borderId="33" xfId="0" applyNumberFormat="1" applyFill="1" applyBorder="1"/>
    <xf numFmtId="0" fontId="0" fillId="2" borderId="35" xfId="0" applyFill="1" applyBorder="1"/>
    <xf numFmtId="43" fontId="0" fillId="0" borderId="0" xfId="0" applyNumberFormat="1"/>
    <xf numFmtId="0" fontId="0" fillId="4" borderId="33" xfId="0" applyFill="1" applyBorder="1"/>
    <xf numFmtId="43" fontId="0" fillId="2" borderId="1" xfId="1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3" fillId="2" borderId="35" xfId="0" applyFont="1" applyFill="1" applyBorder="1"/>
    <xf numFmtId="0" fontId="7" fillId="0" borderId="0" xfId="0" applyFont="1"/>
    <xf numFmtId="0" fontId="1" fillId="2" borderId="35" xfId="0" applyFont="1" applyFill="1" applyBorder="1"/>
    <xf numFmtId="4" fontId="0" fillId="0" borderId="0" xfId="0" applyNumberFormat="1"/>
    <xf numFmtId="0" fontId="1" fillId="2" borderId="32" xfId="0" applyFont="1" applyFill="1" applyBorder="1"/>
    <xf numFmtId="0" fontId="0" fillId="2" borderId="0" xfId="0" applyFill="1"/>
    <xf numFmtId="0" fontId="0" fillId="2" borderId="16" xfId="0" applyFill="1" applyBorder="1"/>
    <xf numFmtId="3" fontId="0" fillId="4" borderId="1" xfId="0" applyNumberFormat="1" applyFill="1" applyBorder="1"/>
    <xf numFmtId="10" fontId="0" fillId="4" borderId="6" xfId="2" applyNumberFormat="1" applyFont="1" applyFill="1" applyBorder="1"/>
    <xf numFmtId="3" fontId="3" fillId="4" borderId="1" xfId="0" applyNumberFormat="1" applyFont="1" applyFill="1" applyBorder="1"/>
    <xf numFmtId="10" fontId="3" fillId="4" borderId="6" xfId="2" applyNumberFormat="1" applyFont="1" applyFill="1" applyBorder="1"/>
    <xf numFmtId="3" fontId="3" fillId="4" borderId="33" xfId="0" applyNumberFormat="1" applyFont="1" applyFill="1" applyBorder="1"/>
    <xf numFmtId="10" fontId="0" fillId="4" borderId="34" xfId="2" applyNumberFormat="1" applyFont="1" applyFill="1" applyBorder="1"/>
    <xf numFmtId="10" fontId="3" fillId="4" borderId="34" xfId="2" applyNumberFormat="1" applyFont="1" applyFill="1" applyBorder="1"/>
    <xf numFmtId="0" fontId="0" fillId="4" borderId="1" xfId="0" applyFill="1" applyBorder="1"/>
    <xf numFmtId="0" fontId="0" fillId="4" borderId="6" xfId="0" applyFill="1" applyBorder="1"/>
    <xf numFmtId="3" fontId="1" fillId="4" borderId="1" xfId="0" applyNumberFormat="1" applyFont="1" applyFill="1" applyBorder="1"/>
    <xf numFmtId="0" fontId="3" fillId="4" borderId="6" xfId="0" applyFont="1" applyFill="1" applyBorder="1"/>
    <xf numFmtId="3" fontId="1" fillId="4" borderId="33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0" fillId="4" borderId="1" xfId="1" applyNumberFormat="1" applyFont="1" applyFill="1" applyBorder="1"/>
    <xf numFmtId="164" fontId="0" fillId="4" borderId="1" xfId="1" applyNumberFormat="1" applyFont="1" applyFill="1" applyBorder="1" applyAlignment="1">
      <alignment horizontal="right"/>
    </xf>
    <xf numFmtId="0" fontId="8" fillId="2" borderId="10" xfId="0" applyFont="1" applyFill="1" applyBorder="1"/>
    <xf numFmtId="0" fontId="1" fillId="2" borderId="10" xfId="0" applyFont="1" applyFill="1" applyBorder="1" applyAlignment="1">
      <alignment wrapText="1"/>
    </xf>
    <xf numFmtId="164" fontId="0" fillId="0" borderId="0" xfId="1" applyNumberFormat="1" applyFont="1"/>
    <xf numFmtId="43" fontId="0" fillId="0" borderId="0" xfId="1" applyFont="1"/>
    <xf numFmtId="10" fontId="3" fillId="4" borderId="6" xfId="2" applyNumberFormat="1" applyFont="1" applyFill="1" applyBorder="1" applyAlignment="1">
      <alignment horizontal="right"/>
    </xf>
    <xf numFmtId="0" fontId="0" fillId="2" borderId="35" xfId="0" applyFill="1" applyBorder="1" applyAlignment="1">
      <alignment wrapText="1"/>
    </xf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3" fillId="2" borderId="8" xfId="0" applyFont="1" applyFill="1" applyBorder="1"/>
    <xf numFmtId="0" fontId="0" fillId="2" borderId="40" xfId="0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0" fontId="0" fillId="2" borderId="9" xfId="2" applyNumberFormat="1" applyFont="1" applyFill="1" applyBorder="1"/>
    <xf numFmtId="0" fontId="0" fillId="2" borderId="42" xfId="0" applyFill="1" applyBorder="1"/>
    <xf numFmtId="0" fontId="3" fillId="2" borderId="10" xfId="0" applyFont="1" applyFill="1" applyBorder="1"/>
    <xf numFmtId="0" fontId="1" fillId="2" borderId="16" xfId="0" applyFont="1" applyFill="1" applyBorder="1"/>
    <xf numFmtId="0" fontId="1" fillId="2" borderId="43" xfId="0" applyFont="1" applyFill="1" applyBorder="1"/>
    <xf numFmtId="0" fontId="0" fillId="2" borderId="43" xfId="0" applyFill="1" applyBorder="1"/>
    <xf numFmtId="0" fontId="0" fillId="2" borderId="44" xfId="0" applyFill="1" applyBorder="1"/>
    <xf numFmtId="0" fontId="3" fillId="2" borderId="45" xfId="0" applyFont="1" applyFill="1" applyBorder="1"/>
    <xf numFmtId="0" fontId="1" fillId="2" borderId="45" xfId="0" applyFont="1" applyFill="1" applyBorder="1"/>
    <xf numFmtId="0" fontId="0" fillId="2" borderId="45" xfId="0" applyFill="1" applyBorder="1"/>
    <xf numFmtId="0" fontId="0" fillId="2" borderId="46" xfId="0" applyFill="1" applyBorder="1"/>
    <xf numFmtId="0" fontId="1" fillId="2" borderId="46" xfId="0" applyFont="1" applyFill="1" applyBorder="1"/>
    <xf numFmtId="0" fontId="0" fillId="2" borderId="47" xfId="0" applyFill="1" applyBorder="1"/>
    <xf numFmtId="0" fontId="1" fillId="0" borderId="16" xfId="0" applyFont="1" applyBorder="1" applyAlignment="1">
      <alignment horizontal="center"/>
    </xf>
    <xf numFmtId="17" fontId="0" fillId="2" borderId="49" xfId="0" applyNumberFormat="1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7" fontId="0" fillId="5" borderId="0" xfId="0" applyNumberFormat="1" applyFill="1" applyAlignment="1">
      <alignment horizontal="center"/>
    </xf>
    <xf numFmtId="0" fontId="0" fillId="5" borderId="13" xfId="0" applyFill="1" applyBorder="1"/>
    <xf numFmtId="0" fontId="0" fillId="5" borderId="48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3" fontId="1" fillId="2" borderId="1" xfId="0" applyNumberFormat="1" applyFont="1" applyFill="1" applyBorder="1"/>
    <xf numFmtId="0" fontId="0" fillId="2" borderId="33" xfId="0" applyFill="1" applyBorder="1" applyAlignment="1">
      <alignment horizontal="center"/>
    </xf>
    <xf numFmtId="0" fontId="0" fillId="2" borderId="34" xfId="0" applyFill="1" applyBorder="1"/>
    <xf numFmtId="3" fontId="3" fillId="4" borderId="8" xfId="0" applyNumberFormat="1" applyFont="1" applyFill="1" applyBorder="1"/>
    <xf numFmtId="10" fontId="3" fillId="4" borderId="9" xfId="2" applyNumberFormat="1" applyFont="1" applyFill="1" applyBorder="1" applyAlignment="1">
      <alignment horizontal="right"/>
    </xf>
    <xf numFmtId="10" fontId="1" fillId="4" borderId="6" xfId="2" applyNumberFormat="1" applyFont="1" applyFill="1" applyBorder="1"/>
    <xf numFmtId="10" fontId="1" fillId="4" borderId="34" xfId="2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0" xfId="0" applyFont="1" applyFill="1" applyBorder="1"/>
    <xf numFmtId="0" fontId="3" fillId="2" borderId="16" xfId="0" applyFont="1" applyFill="1" applyBorder="1"/>
    <xf numFmtId="0" fontId="3" fillId="2" borderId="43" xfId="0" applyFont="1" applyFill="1" applyBorder="1"/>
    <xf numFmtId="10" fontId="3" fillId="4" borderId="34" xfId="2" applyNumberFormat="1" applyFont="1" applyFill="1" applyBorder="1" applyAlignment="1">
      <alignment horizontal="right"/>
    </xf>
    <xf numFmtId="3" fontId="3" fillId="3" borderId="23" xfId="0" applyNumberFormat="1" applyFont="1" applyFill="1" applyBorder="1" applyAlignment="1">
      <alignment horizontal="center"/>
    </xf>
    <xf numFmtId="3" fontId="3" fillId="3" borderId="24" xfId="0" applyNumberFormat="1" applyFont="1" applyFill="1" applyBorder="1" applyAlignment="1">
      <alignment horizontal="center"/>
    </xf>
    <xf numFmtId="3" fontId="3" fillId="3" borderId="28" xfId="0" applyNumberFormat="1" applyFont="1" applyFill="1" applyBorder="1" applyAlignment="1">
      <alignment horizontal="center"/>
    </xf>
    <xf numFmtId="0" fontId="0" fillId="2" borderId="40" xfId="0" applyFill="1" applyBorder="1" applyAlignment="1">
      <alignment wrapText="1"/>
    </xf>
    <xf numFmtId="0" fontId="0" fillId="2" borderId="11" xfId="0" applyFill="1" applyBorder="1" applyAlignment="1"/>
    <xf numFmtId="0" fontId="0" fillId="2" borderId="35" xfId="0" applyFill="1" applyBorder="1" applyAlignment="1"/>
    <xf numFmtId="0" fontId="0" fillId="2" borderId="10" xfId="0" applyFill="1" applyBorder="1" applyAlignment="1"/>
    <xf numFmtId="0" fontId="0" fillId="2" borderId="31" xfId="0" applyFill="1" applyBorder="1" applyAlignment="1"/>
    <xf numFmtId="0" fontId="0" fillId="2" borderId="41" xfId="0" applyFill="1" applyBorder="1" applyAlignment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0" fillId="2" borderId="49" xfId="0" applyFill="1" applyBorder="1" applyAlignment="1">
      <alignment wrapText="1"/>
    </xf>
    <xf numFmtId="0" fontId="0" fillId="2" borderId="50" xfId="0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832556</xdr:colOff>
      <xdr:row>0</xdr:row>
      <xdr:rowOff>49389</xdr:rowOff>
    </xdr:from>
    <xdr:to>
      <xdr:col>12</xdr:col>
      <xdr:colOff>1434183</xdr:colOff>
      <xdr:row>2</xdr:row>
      <xdr:rowOff>113454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757130F5-32F4-4B75-953D-3B63485289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1278" y="373945"/>
          <a:ext cx="203708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795868</xdr:colOff>
      <xdr:row>0</xdr:row>
      <xdr:rowOff>59267</xdr:rowOff>
    </xdr:from>
    <xdr:to>
      <xdr:col>12</xdr:col>
      <xdr:colOff>2832948</xdr:colOff>
      <xdr:row>2</xdr:row>
      <xdr:rowOff>113454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D7BD67DA-85B8-4989-86FD-52255DDCD6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7401" y="59267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"/>
  <sheetViews>
    <sheetView tabSelected="1" zoomScaleNormal="100" zoomScaleSheetLayoutView="100" workbookViewId="0">
      <selection sqref="A1:XFD1048576"/>
    </sheetView>
  </sheetViews>
  <sheetFormatPr defaultRowHeight="12.5" x14ac:dyDescent="0.25"/>
  <cols>
    <col min="1" max="1" width="6" customWidth="1"/>
    <col min="2" max="2" width="23.26953125" customWidth="1"/>
    <col min="3" max="3" width="47" customWidth="1"/>
    <col min="4" max="5" width="20.7265625" customWidth="1"/>
    <col min="6" max="6" width="24.7265625" customWidth="1"/>
    <col min="7" max="8" width="5.26953125" customWidth="1"/>
    <col min="9" max="9" width="42.453125" customWidth="1"/>
    <col min="10" max="10" width="12.7265625" customWidth="1"/>
    <col min="11" max="11" width="13.26953125" customWidth="1"/>
    <col min="12" max="12" width="19.54296875" customWidth="1"/>
    <col min="13" max="13" width="21.54296875" customWidth="1"/>
    <col min="15" max="15" width="8.7265625" customWidth="1"/>
  </cols>
  <sheetData>
    <row r="1" spans="1:14" ht="23" x14ac:dyDescent="0.5">
      <c r="A1" s="20" t="s">
        <v>0</v>
      </c>
      <c r="B1" s="21"/>
      <c r="C1" s="21"/>
      <c r="D1" s="21"/>
      <c r="E1" s="21"/>
      <c r="F1" s="15"/>
      <c r="G1" s="16"/>
      <c r="H1" s="16"/>
      <c r="I1" s="17"/>
      <c r="J1" s="16"/>
      <c r="K1" s="16"/>
      <c r="L1" s="16"/>
      <c r="M1" s="16"/>
    </row>
    <row r="2" spans="1:14" ht="18" x14ac:dyDescent="0.4">
      <c r="A2" s="22" t="s">
        <v>1</v>
      </c>
      <c r="B2" s="23"/>
      <c r="C2" s="23"/>
      <c r="D2" s="23"/>
      <c r="E2" s="23"/>
    </row>
    <row r="3" spans="1:14" ht="13" thickBot="1" x14ac:dyDescent="0.3">
      <c r="A3" s="18"/>
    </row>
    <row r="4" spans="1:14" ht="18" x14ac:dyDescent="0.4">
      <c r="A4" s="30" t="s">
        <v>2</v>
      </c>
      <c r="B4" s="31"/>
      <c r="C4" s="31"/>
      <c r="D4" s="31"/>
      <c r="E4" s="32"/>
    </row>
    <row r="5" spans="1:14" ht="18.5" thickBot="1" x14ac:dyDescent="0.45">
      <c r="A5" s="33" t="s">
        <v>3</v>
      </c>
      <c r="B5" s="34"/>
      <c r="C5" s="34"/>
      <c r="D5" s="34"/>
      <c r="E5" s="35"/>
    </row>
    <row r="6" spans="1:14" ht="13.5" thickBot="1" x14ac:dyDescent="0.35">
      <c r="A6" s="36"/>
      <c r="B6" s="37"/>
      <c r="C6" s="37"/>
      <c r="D6" s="37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3" x14ac:dyDescent="0.3">
      <c r="A7" s="18"/>
      <c r="G7" s="1"/>
      <c r="H7" s="1"/>
      <c r="N7" s="57"/>
    </row>
    <row r="8" spans="1:14" ht="13" x14ac:dyDescent="0.3">
      <c r="A8" s="28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3" x14ac:dyDescent="0.3">
      <c r="A9" s="24"/>
      <c r="B9" s="19"/>
      <c r="C9" s="19"/>
      <c r="D9" s="19"/>
      <c r="E9" s="19"/>
      <c r="F9" s="19"/>
      <c r="G9" s="25"/>
      <c r="H9" s="25"/>
      <c r="I9" s="19"/>
      <c r="J9" s="19"/>
      <c r="K9" s="19"/>
      <c r="L9" s="19"/>
      <c r="M9" s="19"/>
    </row>
    <row r="10" spans="1:14" ht="18" x14ac:dyDescent="0.4">
      <c r="A10" s="29" t="s">
        <v>5</v>
      </c>
      <c r="B10" s="23"/>
      <c r="C10" s="23"/>
    </row>
    <row r="11" spans="1:14" ht="13" thickBot="1" x14ac:dyDescent="0.3">
      <c r="A11" s="157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3" x14ac:dyDescent="0.3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3" x14ac:dyDescent="0.3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22</v>
      </c>
    </row>
    <row r="14" spans="1:14" ht="13.5" thickBot="1" x14ac:dyDescent="0.35">
      <c r="A14" s="49"/>
      <c r="B14" s="46"/>
      <c r="C14" s="46"/>
      <c r="D14" s="67" t="s">
        <v>23</v>
      </c>
      <c r="E14" s="50"/>
      <c r="F14" s="50"/>
      <c r="G14" s="51"/>
      <c r="H14" s="51"/>
      <c r="I14" s="51" t="s">
        <v>24</v>
      </c>
      <c r="J14" s="56" t="s">
        <v>23</v>
      </c>
      <c r="K14" s="56" t="s">
        <v>23</v>
      </c>
      <c r="L14" s="56" t="s">
        <v>25</v>
      </c>
    </row>
    <row r="15" spans="1:14" ht="13" x14ac:dyDescent="0.3">
      <c r="A15" s="4"/>
      <c r="B15" s="5"/>
      <c r="C15" s="6"/>
      <c r="D15" s="5"/>
      <c r="E15" s="83"/>
      <c r="F15" s="180"/>
      <c r="G15" s="181"/>
      <c r="H15" s="108"/>
      <c r="I15" s="84"/>
      <c r="J15" s="14"/>
      <c r="K15" s="72"/>
      <c r="L15" s="55"/>
    </row>
    <row r="16" spans="1:14" ht="13" x14ac:dyDescent="0.3">
      <c r="A16" s="74"/>
      <c r="B16" s="3"/>
      <c r="C16" s="3"/>
      <c r="D16" s="124"/>
      <c r="E16" s="130"/>
      <c r="F16" s="178"/>
      <c r="G16" s="179"/>
      <c r="H16" s="109"/>
      <c r="I16" s="130"/>
      <c r="J16" s="110"/>
      <c r="K16" s="110"/>
      <c r="L16" s="111"/>
    </row>
    <row r="17" spans="1:15" ht="13" x14ac:dyDescent="0.3">
      <c r="A17" s="74"/>
      <c r="B17" s="103"/>
      <c r="C17" s="3"/>
      <c r="D17" s="123"/>
      <c r="E17" s="105"/>
      <c r="F17" s="183"/>
      <c r="G17" s="184"/>
      <c r="H17" s="132"/>
      <c r="I17" s="126"/>
      <c r="J17" s="110"/>
      <c r="K17" s="110"/>
      <c r="L17" s="111"/>
    </row>
    <row r="18" spans="1:15" ht="30" customHeight="1" x14ac:dyDescent="0.35">
      <c r="A18" s="74"/>
      <c r="B18" s="103"/>
      <c r="C18" s="3"/>
      <c r="D18" s="123"/>
      <c r="E18" s="105"/>
      <c r="F18" s="182"/>
      <c r="G18" s="179"/>
      <c r="H18" s="131"/>
      <c r="I18" s="126"/>
      <c r="J18" s="110"/>
      <c r="K18" s="110"/>
      <c r="L18" s="111"/>
      <c r="N18" s="104"/>
    </row>
    <row r="19" spans="1:15" ht="14.5" x14ac:dyDescent="0.35">
      <c r="A19" s="74"/>
      <c r="B19" s="103"/>
      <c r="C19" s="3"/>
      <c r="D19" s="123"/>
      <c r="E19" s="105"/>
      <c r="F19" s="182"/>
      <c r="G19" s="179"/>
      <c r="H19" s="125"/>
      <c r="I19" s="132"/>
      <c r="J19" s="110"/>
      <c r="K19" s="110"/>
      <c r="L19" s="111"/>
      <c r="N19" s="104"/>
    </row>
    <row r="20" spans="1:15" ht="25.5" customHeight="1" x14ac:dyDescent="0.3">
      <c r="A20" s="74"/>
      <c r="B20" s="103"/>
      <c r="C20" s="3"/>
      <c r="D20" s="123"/>
      <c r="E20" s="105"/>
      <c r="F20" s="182"/>
      <c r="G20" s="179"/>
      <c r="H20" s="131"/>
      <c r="I20" s="132"/>
      <c r="J20" s="110"/>
      <c r="K20" s="110"/>
      <c r="L20" s="111"/>
    </row>
    <row r="21" spans="1:15" ht="13" x14ac:dyDescent="0.3">
      <c r="A21" s="8"/>
      <c r="B21" s="103"/>
      <c r="C21" s="3"/>
      <c r="D21" s="69"/>
      <c r="E21" s="97"/>
      <c r="F21" s="130"/>
      <c r="G21" s="131"/>
      <c r="H21" s="131"/>
      <c r="I21" s="132"/>
      <c r="J21" s="110"/>
      <c r="K21" s="110"/>
      <c r="L21" s="75"/>
    </row>
    <row r="22" spans="1:15" ht="13.5" thickBot="1" x14ac:dyDescent="0.35">
      <c r="A22" s="10"/>
      <c r="B22" s="133"/>
      <c r="C22" s="133"/>
      <c r="D22" s="70"/>
      <c r="E22" s="134"/>
      <c r="F22" s="176"/>
      <c r="G22" s="177"/>
      <c r="H22" s="135"/>
      <c r="I22" s="136"/>
      <c r="J22" s="70"/>
      <c r="K22" s="70"/>
      <c r="L22" s="137"/>
    </row>
    <row r="23" spans="1:15" x14ac:dyDescent="0.25">
      <c r="A23" s="18"/>
    </row>
    <row r="24" spans="1:15" ht="15.5" x14ac:dyDescent="0.35">
      <c r="A24" s="29" t="s">
        <v>26</v>
      </c>
      <c r="B24" s="13"/>
      <c r="C24" s="13"/>
      <c r="D24" s="71"/>
      <c r="E24" s="13"/>
      <c r="F24" s="13"/>
      <c r="G24" s="13"/>
      <c r="H24" s="13"/>
      <c r="I24" s="13" t="s">
        <v>27</v>
      </c>
      <c r="J24" s="13"/>
      <c r="K24" s="13"/>
      <c r="L24" s="13"/>
    </row>
    <row r="25" spans="1:15" ht="13" thickBot="1" x14ac:dyDescent="0.3">
      <c r="A25" s="18"/>
      <c r="D25" s="60"/>
    </row>
    <row r="26" spans="1:15" ht="13" x14ac:dyDescent="0.3">
      <c r="A26" s="40" t="s">
        <v>6</v>
      </c>
      <c r="B26" s="41" t="s">
        <v>7</v>
      </c>
      <c r="C26" s="41" t="s">
        <v>8</v>
      </c>
      <c r="D26" s="66" t="s">
        <v>28</v>
      </c>
      <c r="E26" s="43" t="s">
        <v>29</v>
      </c>
      <c r="F26" s="41" t="s">
        <v>30</v>
      </c>
      <c r="H26" s="40" t="s">
        <v>6</v>
      </c>
      <c r="I26" s="41" t="s">
        <v>8</v>
      </c>
      <c r="J26" s="41" t="s">
        <v>7</v>
      </c>
      <c r="K26" s="66" t="s">
        <v>28</v>
      </c>
      <c r="L26" s="43" t="s">
        <v>29</v>
      </c>
      <c r="M26" s="41" t="s">
        <v>31</v>
      </c>
    </row>
    <row r="27" spans="1:15" ht="13" x14ac:dyDescent="0.3">
      <c r="A27" s="45" t="s">
        <v>16</v>
      </c>
      <c r="B27" s="46" t="s">
        <v>17</v>
      </c>
      <c r="C27" s="46" t="s">
        <v>17</v>
      </c>
      <c r="D27" s="67" t="s">
        <v>32</v>
      </c>
      <c r="E27" s="48" t="s">
        <v>33</v>
      </c>
      <c r="F27" s="46" t="s">
        <v>34</v>
      </c>
      <c r="H27" s="45" t="s">
        <v>16</v>
      </c>
      <c r="I27" s="46" t="s">
        <v>17</v>
      </c>
      <c r="J27" s="46" t="s">
        <v>17</v>
      </c>
      <c r="K27" s="67" t="s">
        <v>32</v>
      </c>
      <c r="L27" s="48" t="s">
        <v>33</v>
      </c>
      <c r="M27" s="46" t="s">
        <v>35</v>
      </c>
    </row>
    <row r="28" spans="1:15" ht="13.5" thickBot="1" x14ac:dyDescent="0.35">
      <c r="A28" s="53"/>
      <c r="B28" s="50"/>
      <c r="C28" s="56"/>
      <c r="D28" s="78" t="s">
        <v>23</v>
      </c>
      <c r="E28" s="50" t="s">
        <v>23</v>
      </c>
      <c r="F28" s="56" t="s">
        <v>25</v>
      </c>
      <c r="H28" s="56"/>
      <c r="I28" s="56"/>
      <c r="J28" s="46"/>
      <c r="K28" s="46" t="s">
        <v>23</v>
      </c>
      <c r="L28" s="50" t="s">
        <v>23</v>
      </c>
      <c r="M28" s="46" t="s">
        <v>25</v>
      </c>
    </row>
    <row r="29" spans="1:15" x14ac:dyDescent="0.25">
      <c r="A29" s="54"/>
      <c r="B29" s="52"/>
      <c r="C29" s="5"/>
      <c r="D29" s="5"/>
      <c r="E29" s="69"/>
      <c r="F29" s="7"/>
      <c r="H29" s="4"/>
      <c r="I29" s="4"/>
      <c r="J29" s="5"/>
      <c r="K29" s="5"/>
      <c r="L29" s="5"/>
      <c r="M29" s="7"/>
    </row>
    <row r="30" spans="1:15" ht="13" x14ac:dyDescent="0.3">
      <c r="A30" s="79"/>
      <c r="B30" s="3"/>
      <c r="C30" s="3"/>
      <c r="D30" s="100"/>
      <c r="E30" s="100"/>
      <c r="F30" s="82"/>
      <c r="H30" s="76"/>
      <c r="I30" s="76"/>
      <c r="J30" s="3"/>
      <c r="K30" s="69"/>
      <c r="L30" s="69"/>
      <c r="M30" s="75"/>
    </row>
    <row r="31" spans="1:15" ht="13" x14ac:dyDescent="0.3">
      <c r="A31" s="107"/>
      <c r="B31" s="80"/>
      <c r="C31" s="122"/>
      <c r="D31" s="123"/>
      <c r="E31" s="123"/>
      <c r="F31" s="111"/>
      <c r="H31" s="107"/>
      <c r="I31" s="79"/>
      <c r="J31" s="3"/>
      <c r="K31" s="69"/>
      <c r="L31" s="110"/>
      <c r="M31" s="111"/>
      <c r="O31" s="98"/>
    </row>
    <row r="32" spans="1:15" ht="13" x14ac:dyDescent="0.3">
      <c r="A32" s="79"/>
      <c r="B32" s="80"/>
      <c r="C32" s="95"/>
      <c r="D32" s="96"/>
      <c r="E32" s="96"/>
      <c r="F32" s="82"/>
      <c r="H32" s="8"/>
      <c r="I32" s="8"/>
      <c r="J32" s="2"/>
      <c r="K32" s="73"/>
      <c r="L32" s="73"/>
      <c r="M32" s="77"/>
      <c r="O32" s="60"/>
    </row>
    <row r="33" spans="1:15" s="1" customFormat="1" ht="13" x14ac:dyDescent="0.3">
      <c r="A33" s="79"/>
      <c r="B33" s="3"/>
      <c r="C33" s="3"/>
      <c r="D33" s="100"/>
      <c r="E33" s="100"/>
      <c r="F33" s="82"/>
      <c r="H33" s="8"/>
      <c r="I33" s="8"/>
      <c r="J33" s="2"/>
      <c r="K33" s="112"/>
      <c r="L33" s="112"/>
      <c r="M33" s="113"/>
      <c r="O33" s="94"/>
    </row>
    <row r="34" spans="1:15" x14ac:dyDescent="0.25">
      <c r="A34" s="107"/>
      <c r="B34" s="80"/>
      <c r="C34" s="122"/>
      <c r="D34" s="123"/>
      <c r="E34" s="110"/>
      <c r="F34" s="111"/>
      <c r="H34" s="8"/>
      <c r="I34" s="8"/>
      <c r="J34" s="2"/>
      <c r="K34" s="69"/>
      <c r="L34" s="2"/>
      <c r="M34" s="9"/>
    </row>
    <row r="35" spans="1:15" ht="13" thickBot="1" x14ac:dyDescent="0.3">
      <c r="A35" s="10"/>
      <c r="B35" s="11"/>
      <c r="C35" s="11"/>
      <c r="D35" s="11"/>
      <c r="E35" s="11"/>
      <c r="F35" s="12"/>
      <c r="H35" s="8"/>
      <c r="I35" s="8"/>
      <c r="J35" s="2"/>
      <c r="K35" s="2"/>
      <c r="L35" s="2"/>
      <c r="M35" s="9"/>
    </row>
    <row r="36" spans="1:15" ht="13" thickBot="1" x14ac:dyDescent="0.3">
      <c r="H36" s="10"/>
      <c r="I36" s="10"/>
      <c r="J36" s="11"/>
      <c r="K36" s="11"/>
      <c r="L36" s="11"/>
      <c r="M36" s="12"/>
    </row>
    <row r="37" spans="1:15" x14ac:dyDescent="0.25">
      <c r="D37" s="106"/>
    </row>
  </sheetData>
  <mergeCells count="7">
    <mergeCell ref="F22:G22"/>
    <mergeCell ref="F16:G16"/>
    <mergeCell ref="F15:G15"/>
    <mergeCell ref="F18:G18"/>
    <mergeCell ref="F17:G17"/>
    <mergeCell ref="F20:G20"/>
    <mergeCell ref="F19:G19"/>
  </mergeCells>
  <phoneticPr fontId="0" type="noConversion"/>
  <pageMargins left="0.39370078740157483" right="0.39370078740157483" top="0.39370078740157483" bottom="0.39370078740157483" header="0.51181102362204722" footer="0.51181102362204722"/>
  <pageSetup paperSize="8" scale="78" orientation="landscape" r:id="rId1"/>
  <headerFooter alignWithMargins="0">
    <oddFooter>&amp;L&amp;1#&amp;"Arial"&amp;11&amp;K000000SW Internal 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37"/>
  <sheetViews>
    <sheetView zoomScaleNormal="100" zoomScaleSheetLayoutView="100" workbookViewId="0">
      <selection sqref="A1:XFD1048576"/>
    </sheetView>
  </sheetViews>
  <sheetFormatPr defaultRowHeight="12.5" x14ac:dyDescent="0.25"/>
  <cols>
    <col min="1" max="1" width="6.26953125" customWidth="1"/>
    <col min="2" max="2" width="22.7265625" bestFit="1" customWidth="1"/>
    <col min="3" max="3" width="59.81640625" bestFit="1" customWidth="1"/>
    <col min="4" max="4" width="25.453125" customWidth="1"/>
    <col min="5" max="5" width="26.453125" customWidth="1"/>
    <col min="6" max="6" width="18.54296875" style="60" customWidth="1"/>
    <col min="7" max="7" width="18.54296875" customWidth="1"/>
    <col min="8" max="8" width="3.26953125" customWidth="1"/>
    <col min="9" max="9" width="11.54296875" customWidth="1"/>
    <col min="10" max="10" width="58.26953125" customWidth="1"/>
    <col min="11" max="11" width="14.7265625" customWidth="1"/>
    <col min="12" max="12" width="22" customWidth="1"/>
    <col min="13" max="13" width="63.7265625" customWidth="1"/>
    <col min="14" max="14" width="16.54296875" bestFit="1" customWidth="1"/>
    <col min="15" max="15" width="19.54296875" customWidth="1"/>
    <col min="16" max="20" width="8.81640625" customWidth="1"/>
  </cols>
  <sheetData>
    <row r="1" spans="1:16" ht="23" x14ac:dyDescent="0.5">
      <c r="A1" s="20" t="s">
        <v>0</v>
      </c>
      <c r="B1" s="21"/>
      <c r="C1" s="21"/>
      <c r="D1" s="21"/>
      <c r="E1" s="58"/>
      <c r="F1" s="21"/>
      <c r="G1" s="17"/>
      <c r="H1" s="16"/>
      <c r="I1" s="16"/>
      <c r="J1" s="17"/>
      <c r="K1" s="16"/>
      <c r="L1" s="16"/>
      <c r="M1" s="16"/>
      <c r="N1" s="16"/>
    </row>
    <row r="2" spans="1:16" ht="18" x14ac:dyDescent="0.4">
      <c r="A2" s="22" t="s">
        <v>1</v>
      </c>
      <c r="B2" s="23"/>
      <c r="C2" s="23"/>
      <c r="D2" s="23"/>
      <c r="E2" s="59"/>
      <c r="F2" s="23"/>
    </row>
    <row r="3" spans="1:16" ht="13" thickBot="1" x14ac:dyDescent="0.3">
      <c r="A3" s="18"/>
      <c r="E3" s="60"/>
      <c r="F3"/>
    </row>
    <row r="4" spans="1:16" ht="18" x14ac:dyDescent="0.4">
      <c r="A4" s="30" t="s">
        <v>36</v>
      </c>
      <c r="B4" s="31"/>
      <c r="C4" s="31"/>
      <c r="D4" s="31"/>
      <c r="E4" s="61"/>
      <c r="F4" s="32"/>
    </row>
    <row r="5" spans="1:16" ht="18.5" thickBot="1" x14ac:dyDescent="0.45">
      <c r="A5" s="33" t="s">
        <v>37</v>
      </c>
      <c r="B5" s="34"/>
      <c r="C5" s="34"/>
      <c r="D5" s="34"/>
      <c r="E5" s="62"/>
      <c r="F5" s="35"/>
    </row>
    <row r="6" spans="1:16" ht="13.5" thickBot="1" x14ac:dyDescent="0.35">
      <c r="A6" s="36"/>
      <c r="B6" s="37"/>
      <c r="C6" s="37"/>
      <c r="D6" s="37"/>
      <c r="E6" s="63"/>
      <c r="F6" s="37"/>
      <c r="G6" s="37"/>
      <c r="H6" s="38" t="s">
        <v>4</v>
      </c>
      <c r="I6" s="38"/>
      <c r="J6" s="37"/>
      <c r="K6" s="37"/>
      <c r="L6" s="37"/>
      <c r="M6" s="37"/>
      <c r="N6" s="37"/>
      <c r="O6" s="39"/>
    </row>
    <row r="7" spans="1:16" ht="13" x14ac:dyDescent="0.3">
      <c r="A7" s="18"/>
      <c r="E7" s="60"/>
      <c r="F7"/>
      <c r="H7" s="1"/>
      <c r="I7" s="1"/>
      <c r="P7" s="57"/>
    </row>
    <row r="8" spans="1:16" ht="13" x14ac:dyDescent="0.3">
      <c r="A8" s="28">
        <v>1</v>
      </c>
      <c r="B8" s="26">
        <v>2</v>
      </c>
      <c r="C8" s="26">
        <v>3</v>
      </c>
      <c r="D8" s="150" t="s">
        <v>38</v>
      </c>
      <c r="E8" s="64">
        <v>4</v>
      </c>
      <c r="F8" s="26">
        <v>5</v>
      </c>
      <c r="G8" s="26">
        <v>6</v>
      </c>
      <c r="H8" s="27"/>
      <c r="I8" s="27"/>
      <c r="J8" s="26">
        <v>7</v>
      </c>
      <c r="K8" s="26">
        <v>8</v>
      </c>
      <c r="L8" s="150" t="s">
        <v>39</v>
      </c>
      <c r="M8" s="26">
        <v>9</v>
      </c>
      <c r="N8" s="26">
        <v>10</v>
      </c>
      <c r="O8" s="26">
        <v>11</v>
      </c>
      <c r="P8" s="57"/>
    </row>
    <row r="9" spans="1:16" ht="13" x14ac:dyDescent="0.3">
      <c r="A9" s="24"/>
      <c r="B9" s="19"/>
      <c r="C9" s="19"/>
      <c r="D9" s="19"/>
      <c r="E9" s="65"/>
      <c r="F9" s="19"/>
      <c r="G9" s="19"/>
      <c r="H9" s="25"/>
      <c r="I9" s="25"/>
      <c r="J9" s="19"/>
      <c r="K9" s="19"/>
      <c r="L9" s="19"/>
      <c r="M9" s="19"/>
      <c r="N9" s="19"/>
      <c r="O9" s="19"/>
    </row>
    <row r="10" spans="1:16" ht="15.5" x14ac:dyDescent="0.35">
      <c r="A10" s="29" t="s">
        <v>5</v>
      </c>
      <c r="B10" s="13"/>
      <c r="C10" s="13"/>
      <c r="D10" s="13"/>
      <c r="E10" s="60"/>
      <c r="F10"/>
    </row>
    <row r="11" spans="1:16" ht="13" thickBot="1" x14ac:dyDescent="0.3">
      <c r="A11" s="157"/>
      <c r="B11" s="19"/>
      <c r="C11" s="19"/>
      <c r="D11" s="19"/>
      <c r="E11" s="65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6" ht="13" x14ac:dyDescent="0.3">
      <c r="A12" s="40" t="s">
        <v>6</v>
      </c>
      <c r="B12" s="41" t="s">
        <v>7</v>
      </c>
      <c r="C12" s="41" t="s">
        <v>8</v>
      </c>
      <c r="D12" s="155"/>
      <c r="E12" s="173" t="s">
        <v>9</v>
      </c>
      <c r="F12" s="43" t="s">
        <v>10</v>
      </c>
      <c r="G12" s="43" t="s">
        <v>11</v>
      </c>
      <c r="H12" s="44"/>
      <c r="I12" s="155"/>
      <c r="J12" s="41" t="s">
        <v>12</v>
      </c>
      <c r="K12" s="41" t="s">
        <v>13</v>
      </c>
      <c r="L12" s="155"/>
      <c r="M12" s="41" t="s">
        <v>14</v>
      </c>
      <c r="N12" s="41" t="s">
        <v>15</v>
      </c>
    </row>
    <row r="13" spans="1:16" ht="13" x14ac:dyDescent="0.3">
      <c r="A13" s="45" t="s">
        <v>16</v>
      </c>
      <c r="B13" s="46" t="s">
        <v>17</v>
      </c>
      <c r="C13" s="46" t="s">
        <v>17</v>
      </c>
      <c r="D13" s="153"/>
      <c r="E13" s="174" t="s">
        <v>18</v>
      </c>
      <c r="F13" s="48" t="s">
        <v>18</v>
      </c>
      <c r="G13" s="48"/>
      <c r="H13" s="47"/>
      <c r="I13" s="153"/>
      <c r="J13" s="46" t="s">
        <v>19</v>
      </c>
      <c r="K13" s="46" t="s">
        <v>20</v>
      </c>
      <c r="L13" s="153"/>
      <c r="M13" s="48" t="s">
        <v>33</v>
      </c>
      <c r="N13" s="46" t="s">
        <v>22</v>
      </c>
    </row>
    <row r="14" spans="1:16" ht="13.5" thickBot="1" x14ac:dyDescent="0.35">
      <c r="A14" s="49"/>
      <c r="B14" s="46"/>
      <c r="C14" s="46"/>
      <c r="D14" s="153"/>
      <c r="E14" s="175" t="s">
        <v>23</v>
      </c>
      <c r="F14" s="48"/>
      <c r="G14" s="50"/>
      <c r="H14" s="51"/>
      <c r="I14" s="153"/>
      <c r="J14" s="56" t="s">
        <v>24</v>
      </c>
      <c r="K14" s="46" t="s">
        <v>23</v>
      </c>
      <c r="L14" s="153"/>
      <c r="M14" s="46" t="s">
        <v>23</v>
      </c>
      <c r="N14" s="46" t="s">
        <v>25</v>
      </c>
    </row>
    <row r="15" spans="1:16" x14ac:dyDescent="0.25">
      <c r="A15" s="4"/>
      <c r="B15" s="88"/>
      <c r="C15" s="158"/>
      <c r="D15" s="154"/>
      <c r="E15" s="68"/>
      <c r="F15" s="86"/>
      <c r="G15" s="185"/>
      <c r="H15" s="186"/>
      <c r="I15" s="154"/>
      <c r="J15" s="151"/>
      <c r="K15" s="91"/>
      <c r="L15" s="154"/>
      <c r="M15" s="91"/>
      <c r="N15" s="87"/>
    </row>
    <row r="16" spans="1:16" ht="13" thickBot="1" x14ac:dyDescent="0.3">
      <c r="A16" s="10"/>
      <c r="B16" s="93"/>
      <c r="C16" s="159"/>
      <c r="D16" s="156"/>
      <c r="E16" s="70"/>
      <c r="F16" s="89"/>
      <c r="G16" s="176"/>
      <c r="H16" s="187"/>
      <c r="I16" s="156"/>
      <c r="J16" s="152"/>
      <c r="K16" s="92"/>
      <c r="L16" s="156"/>
      <c r="M16" s="92"/>
      <c r="N16" s="90"/>
    </row>
    <row r="17" spans="1:17" x14ac:dyDescent="0.25">
      <c r="A17" s="18"/>
    </row>
    <row r="18" spans="1:17" ht="15.5" x14ac:dyDescent="0.35">
      <c r="A18" s="29" t="s">
        <v>40</v>
      </c>
      <c r="B18" s="13"/>
      <c r="C18" s="13"/>
      <c r="D18" s="13"/>
      <c r="E18" s="13"/>
      <c r="F18" s="71"/>
      <c r="G18" s="13"/>
      <c r="H18" s="13"/>
      <c r="I18" s="13"/>
      <c r="J18" s="13"/>
      <c r="K18" s="13" t="s">
        <v>41</v>
      </c>
      <c r="L18" s="13"/>
      <c r="M18" s="13"/>
      <c r="N18" s="13"/>
      <c r="O18" s="13"/>
    </row>
    <row r="19" spans="1:17" ht="13" thickBot="1" x14ac:dyDescent="0.3">
      <c r="A19" s="18"/>
    </row>
    <row r="20" spans="1:17" ht="13" x14ac:dyDescent="0.3">
      <c r="A20" s="40" t="s">
        <v>6</v>
      </c>
      <c r="B20" s="41" t="s">
        <v>7</v>
      </c>
      <c r="C20" s="41" t="s">
        <v>8</v>
      </c>
      <c r="D20" s="42" t="s">
        <v>42</v>
      </c>
      <c r="E20" s="66" t="s">
        <v>28</v>
      </c>
      <c r="F20" s="43" t="s">
        <v>29</v>
      </c>
      <c r="G20" s="41" t="s">
        <v>30</v>
      </c>
      <c r="I20" s="40" t="s">
        <v>6</v>
      </c>
      <c r="J20" s="41" t="s">
        <v>8</v>
      </c>
      <c r="K20" s="41" t="s">
        <v>7</v>
      </c>
      <c r="L20" s="42" t="s">
        <v>42</v>
      </c>
      <c r="M20" s="66" t="s">
        <v>28</v>
      </c>
      <c r="N20" s="43" t="s">
        <v>29</v>
      </c>
      <c r="O20" s="41" t="s">
        <v>31</v>
      </c>
    </row>
    <row r="21" spans="1:17" ht="13" x14ac:dyDescent="0.3">
      <c r="A21" s="45" t="s">
        <v>16</v>
      </c>
      <c r="B21" s="46" t="s">
        <v>17</v>
      </c>
      <c r="C21" s="46" t="s">
        <v>17</v>
      </c>
      <c r="D21" s="47"/>
      <c r="E21" s="67" t="s">
        <v>32</v>
      </c>
      <c r="F21" s="48" t="s">
        <v>33</v>
      </c>
      <c r="G21" s="46" t="s">
        <v>34</v>
      </c>
      <c r="I21" s="45" t="s">
        <v>16</v>
      </c>
      <c r="J21" s="46" t="s">
        <v>17</v>
      </c>
      <c r="K21" s="46" t="s">
        <v>17</v>
      </c>
      <c r="L21" s="47"/>
      <c r="M21" s="67" t="s">
        <v>32</v>
      </c>
      <c r="N21" s="48" t="s">
        <v>33</v>
      </c>
      <c r="O21" s="46" t="s">
        <v>35</v>
      </c>
    </row>
    <row r="22" spans="1:17" ht="13.5" thickBot="1" x14ac:dyDescent="0.35">
      <c r="A22" s="53"/>
      <c r="B22" s="50"/>
      <c r="C22" s="56"/>
      <c r="D22" s="51" t="s">
        <v>43</v>
      </c>
      <c r="E22" s="78" t="s">
        <v>23</v>
      </c>
      <c r="F22" s="50" t="s">
        <v>23</v>
      </c>
      <c r="G22" s="56" t="s">
        <v>25</v>
      </c>
      <c r="I22" s="56"/>
      <c r="J22" s="51"/>
      <c r="K22" s="46"/>
      <c r="L22" s="51" t="s">
        <v>43</v>
      </c>
      <c r="M22" s="46" t="s">
        <v>23</v>
      </c>
      <c r="N22" s="50" t="s">
        <v>23</v>
      </c>
      <c r="O22" s="46" t="s">
        <v>25</v>
      </c>
    </row>
    <row r="23" spans="1:17" x14ac:dyDescent="0.25">
      <c r="A23" s="54"/>
      <c r="B23" s="52"/>
      <c r="C23" s="52"/>
      <c r="D23" s="52"/>
      <c r="E23" s="72"/>
      <c r="F23" s="52"/>
      <c r="G23" s="55"/>
      <c r="I23" s="143"/>
      <c r="J23" s="138"/>
      <c r="K23" s="5"/>
      <c r="L23" s="52"/>
      <c r="M23" s="5"/>
      <c r="N23" s="5"/>
      <c r="O23" s="7"/>
    </row>
    <row r="24" spans="1:17" ht="13" x14ac:dyDescent="0.3">
      <c r="A24" s="8"/>
      <c r="B24" s="3" t="s">
        <v>44</v>
      </c>
      <c r="C24" s="3" t="s">
        <v>45</v>
      </c>
      <c r="D24" s="3"/>
      <c r="E24" s="110"/>
      <c r="F24" s="110"/>
      <c r="G24" s="111"/>
      <c r="I24" s="144"/>
      <c r="J24" s="139" t="s">
        <v>45</v>
      </c>
      <c r="K24" s="3" t="s">
        <v>44</v>
      </c>
      <c r="L24" s="3"/>
      <c r="M24" s="117"/>
      <c r="N24" s="117"/>
      <c r="O24" s="118"/>
    </row>
    <row r="25" spans="1:17" x14ac:dyDescent="0.25">
      <c r="A25" s="101" t="s">
        <v>46</v>
      </c>
      <c r="B25" s="80"/>
      <c r="C25" s="80" t="s">
        <v>47</v>
      </c>
      <c r="D25" s="161" t="s">
        <v>48</v>
      </c>
      <c r="E25" s="110">
        <v>98.479999999995925</v>
      </c>
      <c r="F25" s="110">
        <v>657396295</v>
      </c>
      <c r="G25" s="111">
        <v>1.4980309555896711E-7</v>
      </c>
      <c r="I25" s="145" t="s">
        <v>49</v>
      </c>
      <c r="J25" s="109" t="s">
        <v>50</v>
      </c>
      <c r="K25" s="2"/>
      <c r="L25" s="168" t="s">
        <v>48</v>
      </c>
      <c r="M25" s="110">
        <v>1366658.9200000002</v>
      </c>
      <c r="N25" s="110">
        <v>657396295</v>
      </c>
      <c r="O25" s="111">
        <v>2.0788965961543791E-3</v>
      </c>
    </row>
    <row r="26" spans="1:17" x14ac:dyDescent="0.25">
      <c r="A26" s="101" t="s">
        <v>51</v>
      </c>
      <c r="B26" s="80"/>
      <c r="C26" s="80" t="s">
        <v>52</v>
      </c>
      <c r="D26" s="161" t="s">
        <v>48</v>
      </c>
      <c r="E26" s="110">
        <v>61025.03</v>
      </c>
      <c r="F26" s="110">
        <v>657396295</v>
      </c>
      <c r="G26" s="111">
        <v>9.2828375310511903E-5</v>
      </c>
      <c r="I26" s="145" t="s">
        <v>53</v>
      </c>
      <c r="J26" s="109" t="s">
        <v>54</v>
      </c>
      <c r="K26" s="2"/>
      <c r="L26" s="168" t="s">
        <v>48</v>
      </c>
      <c r="M26" s="110">
        <v>24896.959999999999</v>
      </c>
      <c r="N26" s="110">
        <v>657396295</v>
      </c>
      <c r="O26" s="111">
        <v>3.7872072278715835E-5</v>
      </c>
    </row>
    <row r="27" spans="1:17" ht="13" x14ac:dyDescent="0.3">
      <c r="A27" s="8"/>
      <c r="B27" s="80"/>
      <c r="C27" s="80"/>
      <c r="D27" s="80"/>
      <c r="E27" s="112"/>
      <c r="F27" s="110"/>
      <c r="G27" s="113"/>
      <c r="I27" s="145" t="s">
        <v>55</v>
      </c>
      <c r="J27" s="109" t="s">
        <v>56</v>
      </c>
      <c r="K27" s="2"/>
      <c r="L27" s="168" t="s">
        <v>48</v>
      </c>
      <c r="M27" s="110">
        <v>2624.9999999999991</v>
      </c>
      <c r="N27" s="110">
        <v>657396295</v>
      </c>
      <c r="O27" s="111">
        <v>3.9930252421030132E-6</v>
      </c>
    </row>
    <row r="28" spans="1:17" ht="13" x14ac:dyDescent="0.3">
      <c r="A28" s="8"/>
      <c r="B28" s="80"/>
      <c r="C28" s="99"/>
      <c r="D28" s="99"/>
      <c r="E28" s="112">
        <f>SUM(E25:E27)</f>
        <v>61123.509999999995</v>
      </c>
      <c r="F28" s="112">
        <f>F26</f>
        <v>657396295</v>
      </c>
      <c r="G28" s="113">
        <v>9.2978178406070871E-5</v>
      </c>
      <c r="I28" s="145" t="s">
        <v>57</v>
      </c>
      <c r="J28" s="140" t="s">
        <v>58</v>
      </c>
      <c r="K28" s="2"/>
      <c r="L28" s="168" t="s">
        <v>48</v>
      </c>
      <c r="M28" s="110">
        <v>0</v>
      </c>
      <c r="N28" s="110">
        <v>657396295</v>
      </c>
      <c r="O28" s="111">
        <v>0</v>
      </c>
    </row>
    <row r="29" spans="1:17" ht="13" x14ac:dyDescent="0.3">
      <c r="A29" s="74"/>
      <c r="B29" s="80"/>
      <c r="C29" s="80"/>
      <c r="D29" s="80"/>
      <c r="E29" s="110"/>
      <c r="F29" s="110"/>
      <c r="G29" s="120"/>
      <c r="I29" s="145" t="s">
        <v>59</v>
      </c>
      <c r="J29" s="140" t="s">
        <v>60</v>
      </c>
      <c r="K29" s="2"/>
      <c r="L29" s="168" t="s">
        <v>48</v>
      </c>
      <c r="M29" s="119">
        <v>8210.94</v>
      </c>
      <c r="N29" s="110">
        <v>657396295</v>
      </c>
      <c r="O29" s="111">
        <v>1.2490091688149841E-5</v>
      </c>
      <c r="Q29" s="60"/>
    </row>
    <row r="30" spans="1:17" ht="13" x14ac:dyDescent="0.3">
      <c r="A30" s="8"/>
      <c r="B30" s="3" t="s">
        <v>44</v>
      </c>
      <c r="C30" s="3" t="s">
        <v>45</v>
      </c>
      <c r="D30" s="3"/>
      <c r="E30" s="110"/>
      <c r="F30" s="110"/>
      <c r="G30" s="111"/>
      <c r="I30" s="146"/>
      <c r="J30" s="109"/>
      <c r="K30" s="2"/>
      <c r="L30" s="3"/>
      <c r="M30" s="112"/>
      <c r="N30" s="112"/>
      <c r="O30" s="113"/>
    </row>
    <row r="31" spans="1:17" ht="13" x14ac:dyDescent="0.3">
      <c r="A31" s="101" t="s">
        <v>61</v>
      </c>
      <c r="B31" s="2"/>
      <c r="C31" s="2" t="s">
        <v>62</v>
      </c>
      <c r="D31" s="161" t="s">
        <v>48</v>
      </c>
      <c r="E31" s="110">
        <v>200927240.84</v>
      </c>
      <c r="F31" s="110">
        <v>657396295</v>
      </c>
      <c r="G31" s="111">
        <v>0.30564096933342166</v>
      </c>
      <c r="I31" s="146"/>
      <c r="J31" s="131"/>
      <c r="K31" s="2"/>
      <c r="L31" s="2"/>
      <c r="M31" s="112">
        <f>SUM(M25:M30)</f>
        <v>1402391.82</v>
      </c>
      <c r="N31" s="112">
        <f>N29</f>
        <v>657396295</v>
      </c>
      <c r="O31" s="113">
        <f>M31/N31</f>
        <v>2.1332517853633478E-3</v>
      </c>
    </row>
    <row r="32" spans="1:17" ht="13" x14ac:dyDescent="0.3">
      <c r="A32" s="101" t="s">
        <v>63</v>
      </c>
      <c r="B32" s="2"/>
      <c r="C32" s="2" t="s">
        <v>64</v>
      </c>
      <c r="D32" s="161" t="s">
        <v>48</v>
      </c>
      <c r="E32" s="110">
        <v>43806.900000000009</v>
      </c>
      <c r="F32" s="110">
        <v>657396295</v>
      </c>
      <c r="G32" s="111">
        <v>6.6636974277440995E-5</v>
      </c>
      <c r="I32" s="146"/>
      <c r="J32" s="131"/>
      <c r="K32" s="2"/>
      <c r="L32" s="2"/>
      <c r="M32" s="112"/>
      <c r="N32" s="112"/>
      <c r="O32" s="116"/>
    </row>
    <row r="33" spans="1:18" ht="13" x14ac:dyDescent="0.3">
      <c r="A33" s="101" t="s">
        <v>65</v>
      </c>
      <c r="B33" s="2"/>
      <c r="C33" s="2" t="s">
        <v>66</v>
      </c>
      <c r="D33" s="161" t="s">
        <v>48</v>
      </c>
      <c r="E33" s="110">
        <v>3289.1</v>
      </c>
      <c r="F33" s="110">
        <v>657396295</v>
      </c>
      <c r="G33" s="111">
        <v>5.0032225995432481E-6</v>
      </c>
      <c r="I33" s="146"/>
      <c r="J33" s="139" t="s">
        <v>67</v>
      </c>
      <c r="K33" s="3" t="s">
        <v>44</v>
      </c>
      <c r="L33" s="2"/>
      <c r="M33" s="112"/>
      <c r="N33" s="110"/>
      <c r="O33" s="116"/>
    </row>
    <row r="34" spans="1:18" ht="13" x14ac:dyDescent="0.3">
      <c r="A34" s="101" t="s">
        <v>68</v>
      </c>
      <c r="B34" s="2"/>
      <c r="C34" s="2" t="s">
        <v>69</v>
      </c>
      <c r="D34" s="161" t="s">
        <v>48</v>
      </c>
      <c r="E34" s="110">
        <v>1200</v>
      </c>
      <c r="F34" s="110">
        <v>657396295</v>
      </c>
      <c r="G34" s="111">
        <v>1.825382967818521E-6</v>
      </c>
      <c r="I34" s="146" t="s">
        <v>70</v>
      </c>
      <c r="J34" s="131" t="s">
        <v>71</v>
      </c>
      <c r="K34" s="2"/>
      <c r="L34" s="168" t="s">
        <v>48</v>
      </c>
      <c r="M34" s="119">
        <v>38174.93</v>
      </c>
      <c r="N34" s="119">
        <v>13192335</v>
      </c>
      <c r="O34" s="111">
        <v>2.8937204823861733E-3</v>
      </c>
      <c r="P34" s="1"/>
      <c r="Q34" s="1"/>
      <c r="R34" s="1"/>
    </row>
    <row r="35" spans="1:18" s="1" customFormat="1" ht="13" x14ac:dyDescent="0.3">
      <c r="A35" s="101" t="s">
        <v>72</v>
      </c>
      <c r="B35" s="2"/>
      <c r="C35" s="2" t="s">
        <v>73</v>
      </c>
      <c r="D35" s="161" t="s">
        <v>48</v>
      </c>
      <c r="E35" s="110">
        <v>85539.579999999973</v>
      </c>
      <c r="F35" s="110">
        <v>657396295</v>
      </c>
      <c r="G35" s="111">
        <v>1.3011874367195814E-4</v>
      </c>
      <c r="I35" s="145" t="s">
        <v>74</v>
      </c>
      <c r="J35" s="169" t="s">
        <v>75</v>
      </c>
      <c r="K35" s="3"/>
      <c r="L35" s="168" t="s">
        <v>48</v>
      </c>
      <c r="M35" s="119">
        <v>36192</v>
      </c>
      <c r="N35" s="119">
        <v>13192335</v>
      </c>
      <c r="O35" s="111">
        <v>2.7434112308397261E-3</v>
      </c>
      <c r="P35"/>
      <c r="Q35"/>
      <c r="R35"/>
    </row>
    <row r="36" spans="1:18" ht="13" x14ac:dyDescent="0.3">
      <c r="A36" s="101" t="s">
        <v>76</v>
      </c>
      <c r="B36" s="2"/>
      <c r="C36" s="2" t="s">
        <v>77</v>
      </c>
      <c r="D36" s="161" t="s">
        <v>48</v>
      </c>
      <c r="E36" s="110">
        <v>431993.11999999988</v>
      </c>
      <c r="F36" s="110">
        <v>657396295</v>
      </c>
      <c r="G36" s="111">
        <v>6.5712740288565189E-4</v>
      </c>
      <c r="I36" s="145" t="s">
        <v>78</v>
      </c>
      <c r="J36" s="169" t="s">
        <v>79</v>
      </c>
      <c r="K36" s="3"/>
      <c r="L36" s="168" t="s">
        <v>48</v>
      </c>
      <c r="M36" s="119">
        <v>168690.61000000002</v>
      </c>
      <c r="N36" s="119">
        <v>13192335</v>
      </c>
      <c r="O36" s="111">
        <v>1.2787016854863071E-2</v>
      </c>
    </row>
    <row r="37" spans="1:18" x14ac:dyDescent="0.25">
      <c r="A37" s="101" t="s">
        <v>80</v>
      </c>
      <c r="B37" s="2"/>
      <c r="C37" s="2" t="s">
        <v>81</v>
      </c>
      <c r="D37" s="161" t="s">
        <v>48</v>
      </c>
      <c r="E37" s="110">
        <v>61179.599999999991</v>
      </c>
      <c r="F37" s="110">
        <v>657396295</v>
      </c>
      <c r="G37" s="111">
        <v>9.306349984829165E-5</v>
      </c>
      <c r="I37" s="145" t="s">
        <v>82</v>
      </c>
      <c r="J37" s="109" t="s">
        <v>83</v>
      </c>
      <c r="K37" s="102"/>
      <c r="L37" s="168" t="s">
        <v>48</v>
      </c>
      <c r="M37" s="119">
        <v>2038734.6100000008</v>
      </c>
      <c r="N37" s="119">
        <v>13192335</v>
      </c>
      <c r="O37" s="111">
        <v>0.15453932984570212</v>
      </c>
    </row>
    <row r="38" spans="1:18" x14ac:dyDescent="0.25">
      <c r="A38" s="79"/>
      <c r="B38" s="2"/>
      <c r="C38" s="2"/>
      <c r="D38" s="2"/>
      <c r="E38" s="119"/>
      <c r="F38" s="110"/>
      <c r="G38" s="111"/>
      <c r="I38" s="145" t="s">
        <v>84</v>
      </c>
      <c r="J38" s="109" t="s">
        <v>85</v>
      </c>
      <c r="K38" s="160"/>
      <c r="L38" s="168" t="s">
        <v>48</v>
      </c>
      <c r="M38" s="119">
        <v>320830.49000000005</v>
      </c>
      <c r="N38" s="119">
        <v>13192335</v>
      </c>
      <c r="O38" s="111">
        <v>2.4319462020938678E-2</v>
      </c>
    </row>
    <row r="39" spans="1:18" ht="13" x14ac:dyDescent="0.3">
      <c r="A39" s="79"/>
      <c r="B39" s="2"/>
      <c r="C39" s="2"/>
      <c r="D39" s="2"/>
      <c r="E39" s="112">
        <f>SUM(E31:E38)</f>
        <v>201554249.14000002</v>
      </c>
      <c r="F39" s="112">
        <f>F37</f>
        <v>657396295</v>
      </c>
      <c r="G39" s="113">
        <f>E39/F39</f>
        <v>0.30659474455967234</v>
      </c>
      <c r="I39" s="145" t="s">
        <v>86</v>
      </c>
      <c r="J39" s="109" t="s">
        <v>87</v>
      </c>
      <c r="K39" s="102"/>
      <c r="L39" s="168" t="s">
        <v>48</v>
      </c>
      <c r="M39" s="119">
        <v>320814.72000000009</v>
      </c>
      <c r="N39" s="119">
        <v>13192335</v>
      </c>
      <c r="O39" s="111">
        <v>2.4318266629827098E-2</v>
      </c>
    </row>
    <row r="40" spans="1:18" x14ac:dyDescent="0.25">
      <c r="A40" s="79"/>
      <c r="B40" s="2"/>
      <c r="C40" s="2"/>
      <c r="D40" s="2"/>
      <c r="E40" s="119"/>
      <c r="F40" s="110"/>
      <c r="G40" s="111"/>
      <c r="H40" s="85"/>
      <c r="I40" s="145" t="s">
        <v>88</v>
      </c>
      <c r="J40" s="109" t="s">
        <v>89</v>
      </c>
      <c r="K40" s="102"/>
      <c r="L40" s="168" t="s">
        <v>48</v>
      </c>
      <c r="M40" s="119">
        <v>3023.87</v>
      </c>
      <c r="N40" s="119">
        <v>13192335</v>
      </c>
      <c r="O40" s="111">
        <v>2.2921416110188226E-4</v>
      </c>
    </row>
    <row r="41" spans="1:18" x14ac:dyDescent="0.25">
      <c r="A41" s="79"/>
      <c r="B41" s="2"/>
      <c r="C41" s="2"/>
      <c r="D41" s="2"/>
      <c r="E41" s="119"/>
      <c r="F41" s="110"/>
      <c r="G41" s="111"/>
      <c r="I41" s="145" t="s">
        <v>90</v>
      </c>
      <c r="J41" s="140" t="s">
        <v>91</v>
      </c>
      <c r="K41" s="102"/>
      <c r="L41" s="168" t="s">
        <v>48</v>
      </c>
      <c r="M41" s="119">
        <v>50000</v>
      </c>
      <c r="N41" s="119">
        <v>13192335</v>
      </c>
      <c r="O41" s="111">
        <v>3.7900796182025395E-3</v>
      </c>
    </row>
    <row r="42" spans="1:18" ht="13" x14ac:dyDescent="0.3">
      <c r="A42" s="79"/>
      <c r="B42" s="103" t="s">
        <v>44</v>
      </c>
      <c r="C42" s="3" t="s">
        <v>67</v>
      </c>
      <c r="D42" s="3"/>
      <c r="E42" s="119"/>
      <c r="F42" s="110"/>
      <c r="G42" s="111"/>
      <c r="I42" s="145"/>
      <c r="J42" s="140"/>
      <c r="K42" s="102"/>
      <c r="L42" s="3"/>
      <c r="M42" s="110"/>
      <c r="N42" s="110"/>
      <c r="O42" s="111"/>
    </row>
    <row r="43" spans="1:18" ht="13" x14ac:dyDescent="0.3">
      <c r="A43" s="107" t="s">
        <v>92</v>
      </c>
      <c r="B43" s="2"/>
      <c r="C43" s="2" t="s">
        <v>93</v>
      </c>
      <c r="D43" s="161" t="s">
        <v>48</v>
      </c>
      <c r="E43" s="110">
        <v>135311.77000000002</v>
      </c>
      <c r="F43" s="110">
        <v>13192335</v>
      </c>
      <c r="G43" s="111">
        <v>1.0256847631598199E-2</v>
      </c>
      <c r="I43" s="145"/>
      <c r="J43" s="140"/>
      <c r="K43" s="102"/>
      <c r="L43" s="2"/>
      <c r="M43" s="112">
        <f>SUM(M34:M42)</f>
        <v>2976461.2300000014</v>
      </c>
      <c r="N43" s="112">
        <f>N41</f>
        <v>13192335</v>
      </c>
      <c r="O43" s="113">
        <f>M43/N43</f>
        <v>0.22562050084386134</v>
      </c>
    </row>
    <row r="44" spans="1:18" x14ac:dyDescent="0.25">
      <c r="A44" s="107" t="s">
        <v>94</v>
      </c>
      <c r="B44" s="2"/>
      <c r="C44" s="2" t="s">
        <v>95</v>
      </c>
      <c r="D44" s="161" t="s">
        <v>48</v>
      </c>
      <c r="E44" s="110">
        <v>1074939.9999999998</v>
      </c>
      <c r="F44" s="110">
        <v>13192335</v>
      </c>
      <c r="G44" s="111">
        <v>8.1482163695812737E-2</v>
      </c>
      <c r="H44" s="60"/>
      <c r="I44" s="145"/>
      <c r="J44" s="140"/>
      <c r="K44" s="102"/>
      <c r="L44" s="2"/>
      <c r="M44" s="110"/>
      <c r="N44" s="110"/>
      <c r="O44" s="111"/>
    </row>
    <row r="45" spans="1:18" ht="13" x14ac:dyDescent="0.3">
      <c r="A45" s="107" t="s">
        <v>96</v>
      </c>
      <c r="B45" s="2"/>
      <c r="C45" s="2" t="s">
        <v>97</v>
      </c>
      <c r="D45" s="161" t="s">
        <v>48</v>
      </c>
      <c r="E45" s="110">
        <v>158364</v>
      </c>
      <c r="F45" s="110">
        <v>13192335</v>
      </c>
      <c r="G45" s="111">
        <v>1.2004243373140539E-2</v>
      </c>
      <c r="I45" s="145"/>
      <c r="J45" s="170" t="s">
        <v>98</v>
      </c>
      <c r="K45" s="102"/>
      <c r="L45" s="2"/>
      <c r="M45" s="119"/>
      <c r="N45" s="121"/>
      <c r="O45" s="111"/>
    </row>
    <row r="46" spans="1:18" x14ac:dyDescent="0.25">
      <c r="A46" s="107" t="s">
        <v>99</v>
      </c>
      <c r="B46" s="2"/>
      <c r="C46" s="2" t="s">
        <v>100</v>
      </c>
      <c r="D46" s="161" t="s">
        <v>48</v>
      </c>
      <c r="E46" s="110">
        <v>330951.72000000009</v>
      </c>
      <c r="F46" s="110">
        <v>13192335</v>
      </c>
      <c r="G46" s="111">
        <v>2.5086667371621484E-2</v>
      </c>
      <c r="I46" s="145" t="s">
        <v>101</v>
      </c>
      <c r="J46" s="109" t="s">
        <v>102</v>
      </c>
      <c r="K46" s="102"/>
      <c r="L46" s="168" t="s">
        <v>48</v>
      </c>
      <c r="M46" s="119">
        <v>2566.2299999999595</v>
      </c>
      <c r="N46" s="121">
        <v>5695627.2700000005</v>
      </c>
      <c r="O46" s="111">
        <v>4.5056143570292994E-4</v>
      </c>
    </row>
    <row r="47" spans="1:18" x14ac:dyDescent="0.25">
      <c r="A47" s="107" t="s">
        <v>103</v>
      </c>
      <c r="B47" s="2"/>
      <c r="C47" s="2" t="s">
        <v>104</v>
      </c>
      <c r="D47" s="161" t="s">
        <v>48</v>
      </c>
      <c r="E47" s="110">
        <v>393303.83999999968</v>
      </c>
      <c r="F47" s="110">
        <v>13192335</v>
      </c>
      <c r="G47" s="111">
        <v>2.9813057354895828E-2</v>
      </c>
      <c r="I47" s="145" t="s">
        <v>105</v>
      </c>
      <c r="J47" s="109" t="s">
        <v>106</v>
      </c>
      <c r="K47" s="102"/>
      <c r="L47" s="168" t="s">
        <v>48</v>
      </c>
      <c r="M47" s="119">
        <v>51519.42</v>
      </c>
      <c r="N47" s="121">
        <v>5695627.2700000005</v>
      </c>
      <c r="O47" s="111">
        <v>9.0454339017869041E-3</v>
      </c>
    </row>
    <row r="48" spans="1:18" x14ac:dyDescent="0.25">
      <c r="A48" s="107" t="s">
        <v>107</v>
      </c>
      <c r="B48" s="2"/>
      <c r="C48" s="2" t="s">
        <v>108</v>
      </c>
      <c r="D48" s="161" t="s">
        <v>48</v>
      </c>
      <c r="E48" s="110">
        <v>242952</v>
      </c>
      <c r="F48" s="110">
        <v>13192335</v>
      </c>
      <c r="G48" s="111">
        <v>1.8416148468030868E-2</v>
      </c>
      <c r="I48" s="145" t="s">
        <v>109</v>
      </c>
      <c r="J48" s="109" t="s">
        <v>110</v>
      </c>
      <c r="K48" s="102"/>
      <c r="L48" s="168" t="s">
        <v>48</v>
      </c>
      <c r="M48" s="119">
        <v>52810.63</v>
      </c>
      <c r="N48" s="121">
        <v>5695627.2700000005</v>
      </c>
      <c r="O48" s="111">
        <v>9.27213588539476E-3</v>
      </c>
    </row>
    <row r="49" spans="1:18" x14ac:dyDescent="0.25">
      <c r="A49" s="107" t="s">
        <v>111</v>
      </c>
      <c r="B49" s="2"/>
      <c r="C49" s="2" t="s">
        <v>112</v>
      </c>
      <c r="D49" s="161" t="s">
        <v>48</v>
      </c>
      <c r="E49" s="110">
        <v>286033.91999999998</v>
      </c>
      <c r="F49" s="110">
        <v>13192335</v>
      </c>
      <c r="G49" s="111">
        <v>2.1681826606131514E-2</v>
      </c>
      <c r="I49" s="145" t="s">
        <v>113</v>
      </c>
      <c r="J49" s="109" t="s">
        <v>114</v>
      </c>
      <c r="K49" s="102"/>
      <c r="L49" s="168" t="s">
        <v>48</v>
      </c>
      <c r="M49" s="119">
        <v>986175.92000000051</v>
      </c>
      <c r="N49" s="121">
        <v>5695627.2700000005</v>
      </c>
      <c r="O49" s="111">
        <v>0.17314614760596869</v>
      </c>
    </row>
    <row r="50" spans="1:18" x14ac:dyDescent="0.25">
      <c r="A50" s="79"/>
      <c r="B50" s="2"/>
      <c r="C50" s="2"/>
      <c r="D50" s="80"/>
      <c r="E50" s="121"/>
      <c r="F50" s="110"/>
      <c r="G50" s="111"/>
      <c r="I50" s="145" t="s">
        <v>115</v>
      </c>
      <c r="J50" s="109" t="s">
        <v>116</v>
      </c>
      <c r="K50" s="102"/>
      <c r="L50" s="168" t="s">
        <v>48</v>
      </c>
      <c r="M50" s="119">
        <v>1542195.38</v>
      </c>
      <c r="N50" s="121">
        <v>5695627.2700000005</v>
      </c>
      <c r="O50" s="111">
        <f>M50/N50</f>
        <v>0.27076831170520044</v>
      </c>
      <c r="Q50" s="60"/>
      <c r="R50" s="60"/>
    </row>
    <row r="51" spans="1:18" ht="13" x14ac:dyDescent="0.3">
      <c r="A51" s="79"/>
      <c r="B51" s="2"/>
      <c r="C51" s="2"/>
      <c r="D51" s="2"/>
      <c r="E51" s="112">
        <f>SUM(E43:E50)</f>
        <v>2621857.2499999991</v>
      </c>
      <c r="F51" s="112">
        <f>F49</f>
        <v>13192335</v>
      </c>
      <c r="G51" s="113">
        <f>E51/F51</f>
        <v>0.19874095450123114</v>
      </c>
      <c r="I51" s="145"/>
      <c r="J51" s="109"/>
      <c r="K51" s="102"/>
      <c r="L51" s="2"/>
      <c r="M51" s="119"/>
      <c r="N51" s="121"/>
      <c r="O51" s="111"/>
      <c r="R51" s="60"/>
    </row>
    <row r="52" spans="1:18" ht="13" x14ac:dyDescent="0.3">
      <c r="A52" s="79"/>
      <c r="B52" s="2"/>
      <c r="C52" s="2"/>
      <c r="D52" s="2"/>
      <c r="E52" s="112"/>
      <c r="F52" s="114"/>
      <c r="G52" s="113"/>
      <c r="I52" s="145"/>
      <c r="J52" s="109"/>
      <c r="K52" s="102"/>
      <c r="L52" s="2"/>
      <c r="M52" s="112">
        <f>SUM(M46:M51)</f>
        <v>2635267.58</v>
      </c>
      <c r="N52" s="114">
        <f>N50</f>
        <v>5695627.2700000005</v>
      </c>
      <c r="O52" s="113">
        <f>M52/N52</f>
        <v>0.46268259053405364</v>
      </c>
    </row>
    <row r="53" spans="1:18" ht="13" x14ac:dyDescent="0.3">
      <c r="A53" s="79"/>
      <c r="B53" s="2"/>
      <c r="C53" s="2"/>
      <c r="D53" s="2"/>
      <c r="E53" s="112"/>
      <c r="F53" s="114"/>
      <c r="G53" s="113"/>
      <c r="I53" s="145"/>
      <c r="J53" s="109"/>
      <c r="K53" s="102"/>
      <c r="L53" s="2"/>
      <c r="M53" s="119"/>
      <c r="N53" s="121"/>
      <c r="O53" s="111"/>
    </row>
    <row r="54" spans="1:18" ht="13" x14ac:dyDescent="0.3">
      <c r="A54" s="79"/>
      <c r="B54" s="3" t="s">
        <v>44</v>
      </c>
      <c r="C54" s="3" t="s">
        <v>117</v>
      </c>
      <c r="D54" s="3"/>
      <c r="E54" s="119"/>
      <c r="F54" s="121"/>
      <c r="G54" s="111"/>
      <c r="I54" s="146"/>
      <c r="J54" s="139" t="s">
        <v>118</v>
      </c>
      <c r="K54" s="2"/>
      <c r="L54" s="2"/>
      <c r="M54" s="114"/>
      <c r="N54" s="112"/>
      <c r="O54" s="113"/>
    </row>
    <row r="55" spans="1:18" ht="13" x14ac:dyDescent="0.3">
      <c r="A55" s="107" t="s">
        <v>119</v>
      </c>
      <c r="B55" s="2" t="s">
        <v>120</v>
      </c>
      <c r="C55" s="2" t="s">
        <v>121</v>
      </c>
      <c r="D55" s="161" t="s">
        <v>48</v>
      </c>
      <c r="E55" s="110">
        <v>95789.910000000033</v>
      </c>
      <c r="F55" s="110">
        <v>2786837.4699999997</v>
      </c>
      <c r="G55" s="111">
        <v>3.4372262835980903E-2</v>
      </c>
      <c r="I55" s="146" t="s">
        <v>122</v>
      </c>
      <c r="J55" s="131" t="s">
        <v>123</v>
      </c>
      <c r="K55" s="3"/>
      <c r="L55" s="168" t="s">
        <v>48</v>
      </c>
      <c r="M55" s="119">
        <v>13146766</v>
      </c>
      <c r="N55" s="121">
        <v>13061011.77</v>
      </c>
      <c r="O55" s="111">
        <v>1.0065656651651576</v>
      </c>
    </row>
    <row r="56" spans="1:18" ht="13" x14ac:dyDescent="0.3">
      <c r="A56" s="107" t="s">
        <v>124</v>
      </c>
      <c r="B56" s="2" t="s">
        <v>120</v>
      </c>
      <c r="C56" s="2" t="s">
        <v>125</v>
      </c>
      <c r="D56" s="161" t="s">
        <v>48</v>
      </c>
      <c r="E56" s="110">
        <v>0</v>
      </c>
      <c r="F56" s="110">
        <v>2786837.4699999997</v>
      </c>
      <c r="G56" s="111">
        <v>0</v>
      </c>
      <c r="I56" s="145" t="s">
        <v>126</v>
      </c>
      <c r="J56" s="169" t="s">
        <v>127</v>
      </c>
      <c r="K56" s="3"/>
      <c r="L56" s="168" t="s">
        <v>48</v>
      </c>
      <c r="M56" s="119">
        <v>30887292.309999999</v>
      </c>
      <c r="N56" s="121">
        <v>13061011.77</v>
      </c>
      <c r="O56" s="111">
        <v>2.3648468322297513</v>
      </c>
    </row>
    <row r="57" spans="1:18" x14ac:dyDescent="0.25">
      <c r="A57" s="107" t="s">
        <v>128</v>
      </c>
      <c r="B57" s="2" t="s">
        <v>120</v>
      </c>
      <c r="C57" s="2" t="s">
        <v>129</v>
      </c>
      <c r="D57" s="161" t="s">
        <v>48</v>
      </c>
      <c r="E57" s="110">
        <v>6000</v>
      </c>
      <c r="F57" s="110">
        <v>2786837.4699999997</v>
      </c>
      <c r="G57" s="111">
        <v>2.1529780852271949E-3</v>
      </c>
      <c r="I57" s="147" t="s">
        <v>130</v>
      </c>
      <c r="J57" s="169" t="s">
        <v>131</v>
      </c>
      <c r="K57" s="80"/>
      <c r="L57" s="168" t="s">
        <v>48</v>
      </c>
      <c r="M57" s="119">
        <v>15756</v>
      </c>
      <c r="N57" s="121">
        <v>13061011.77</v>
      </c>
      <c r="O57" s="111">
        <v>1.2063383968606591E-3</v>
      </c>
    </row>
    <row r="58" spans="1:18" x14ac:dyDescent="0.25">
      <c r="A58" s="107" t="s">
        <v>132</v>
      </c>
      <c r="B58" s="2" t="s">
        <v>120</v>
      </c>
      <c r="C58" s="2" t="s">
        <v>133</v>
      </c>
      <c r="D58" s="161" t="s">
        <v>48</v>
      </c>
      <c r="E58" s="110">
        <v>1192349.7</v>
      </c>
      <c r="F58" s="110">
        <v>2786837.4699999997</v>
      </c>
      <c r="G58" s="111">
        <v>0.42785046233787005</v>
      </c>
      <c r="I58" s="148"/>
      <c r="J58" s="141"/>
      <c r="K58" s="80"/>
      <c r="L58" s="2"/>
      <c r="M58" s="110"/>
      <c r="N58" s="110"/>
      <c r="O58" s="111"/>
    </row>
    <row r="59" spans="1:18" ht="13" x14ac:dyDescent="0.3">
      <c r="A59" s="107" t="s">
        <v>134</v>
      </c>
      <c r="B59" s="2" t="s">
        <v>120</v>
      </c>
      <c r="C59" s="102" t="s">
        <v>135</v>
      </c>
      <c r="D59" s="161" t="s">
        <v>48</v>
      </c>
      <c r="E59" s="110">
        <v>208452.47000000003</v>
      </c>
      <c r="F59" s="110">
        <v>2786837.4699999997</v>
      </c>
      <c r="G59" s="111">
        <v>7.4798933286913227E-2</v>
      </c>
      <c r="I59" s="147"/>
      <c r="J59" s="142"/>
      <c r="K59" s="80"/>
      <c r="L59" s="2"/>
      <c r="M59" s="114">
        <f>SUM(M55:M58)</f>
        <v>44049814.310000002</v>
      </c>
      <c r="N59" s="114">
        <f>N57</f>
        <v>13061011.77</v>
      </c>
      <c r="O59" s="116">
        <f>M59/N59</f>
        <v>3.3726188357917697</v>
      </c>
    </row>
    <row r="60" spans="1:18" ht="13" x14ac:dyDescent="0.3">
      <c r="A60" s="79"/>
      <c r="B60" s="2"/>
      <c r="C60" s="80"/>
      <c r="D60" s="80"/>
      <c r="E60" s="121"/>
      <c r="F60" s="110"/>
      <c r="G60" s="115"/>
      <c r="I60" s="147"/>
      <c r="J60" s="142"/>
      <c r="K60" s="80"/>
      <c r="L60" s="2"/>
      <c r="M60" s="114"/>
      <c r="N60" s="114"/>
      <c r="O60" s="116"/>
    </row>
    <row r="61" spans="1:18" ht="13" x14ac:dyDescent="0.3">
      <c r="A61" s="79"/>
      <c r="B61" s="81"/>
      <c r="C61" s="81"/>
      <c r="D61" s="81"/>
      <c r="E61" s="114">
        <f>SUM(E55:E60)</f>
        <v>1502592.0799999998</v>
      </c>
      <c r="F61" s="112">
        <f>F59</f>
        <v>2786837.4699999997</v>
      </c>
      <c r="G61" s="113">
        <f>E61/F61</f>
        <v>0.53917463654599129</v>
      </c>
      <c r="I61" s="147"/>
      <c r="J61" s="171" t="s">
        <v>136</v>
      </c>
      <c r="K61" s="80"/>
      <c r="L61" s="2"/>
      <c r="M61" s="114"/>
      <c r="N61" s="114"/>
      <c r="O61" s="172"/>
    </row>
    <row r="62" spans="1:18" ht="13" x14ac:dyDescent="0.3">
      <c r="A62" s="79"/>
      <c r="B62" s="81"/>
      <c r="C62" s="81"/>
      <c r="D62" s="81"/>
      <c r="E62" s="114"/>
      <c r="F62" s="114"/>
      <c r="G62" s="113"/>
      <c r="I62" s="147" t="s">
        <v>137</v>
      </c>
      <c r="J62" s="142" t="s">
        <v>138</v>
      </c>
      <c r="K62" s="80"/>
      <c r="L62" s="168" t="s">
        <v>48</v>
      </c>
      <c r="M62" s="114">
        <v>19667283</v>
      </c>
      <c r="N62" s="114">
        <v>0</v>
      </c>
      <c r="O62" s="172" t="s">
        <v>139</v>
      </c>
    </row>
    <row r="63" spans="1:18" ht="13.5" thickBot="1" x14ac:dyDescent="0.35">
      <c r="A63" s="79"/>
      <c r="B63" s="81"/>
      <c r="C63" s="81"/>
      <c r="D63" s="81"/>
      <c r="E63" s="114"/>
      <c r="F63" s="114"/>
      <c r="G63" s="113"/>
      <c r="I63" s="149"/>
      <c r="J63" s="135"/>
      <c r="K63" s="11"/>
      <c r="L63" s="133"/>
      <c r="M63" s="11"/>
      <c r="N63" s="11"/>
      <c r="O63" s="12"/>
    </row>
    <row r="64" spans="1:18" ht="13" x14ac:dyDescent="0.3">
      <c r="A64" s="79"/>
      <c r="B64" s="2"/>
      <c r="C64" s="3" t="s">
        <v>98</v>
      </c>
      <c r="D64" s="3"/>
      <c r="E64" s="112"/>
      <c r="F64" s="114"/>
      <c r="G64" s="113"/>
      <c r="K64" s="128"/>
      <c r="M64" s="128"/>
    </row>
    <row r="65" spans="1:13" x14ac:dyDescent="0.25">
      <c r="A65" s="107" t="s">
        <v>140</v>
      </c>
      <c r="B65" s="2"/>
      <c r="C65" s="2" t="s">
        <v>93</v>
      </c>
      <c r="D65" s="161" t="s">
        <v>48</v>
      </c>
      <c r="E65" s="110">
        <v>234076.56</v>
      </c>
      <c r="F65" s="110">
        <v>5695627.2700000005</v>
      </c>
      <c r="G65" s="111">
        <v>4.1097590994573628E-2</v>
      </c>
      <c r="K65" s="128"/>
      <c r="M65" s="128"/>
    </row>
    <row r="66" spans="1:13" x14ac:dyDescent="0.25">
      <c r="A66" s="79" t="s">
        <v>141</v>
      </c>
      <c r="B66" s="2"/>
      <c r="C66" s="2" t="s">
        <v>142</v>
      </c>
      <c r="D66" s="161" t="s">
        <v>48</v>
      </c>
      <c r="E66" s="119">
        <v>206089.34</v>
      </c>
      <c r="F66" s="121">
        <v>5695627.2700000005</v>
      </c>
      <c r="G66" s="165">
        <v>3.6183782791671337E-2</v>
      </c>
      <c r="K66" s="128"/>
      <c r="M66" s="128"/>
    </row>
    <row r="67" spans="1:13" x14ac:dyDescent="0.25">
      <c r="A67" s="79" t="s">
        <v>143</v>
      </c>
      <c r="B67" s="2"/>
      <c r="C67" s="2" t="s">
        <v>144</v>
      </c>
      <c r="D67" s="161" t="s">
        <v>48</v>
      </c>
      <c r="E67" s="119">
        <v>1542195</v>
      </c>
      <c r="F67" s="121">
        <v>5695627.2700000005</v>
      </c>
      <c r="G67" s="165">
        <f>E67/F67</f>
        <v>0.27076824498735147</v>
      </c>
      <c r="K67" s="128"/>
      <c r="M67" s="128"/>
    </row>
    <row r="68" spans="1:13" ht="13" x14ac:dyDescent="0.3">
      <c r="A68" s="79"/>
      <c r="B68" s="2"/>
      <c r="C68" s="2"/>
      <c r="D68" s="2"/>
      <c r="E68" s="112"/>
      <c r="F68" s="114"/>
      <c r="G68" s="113"/>
      <c r="K68" s="128"/>
      <c r="M68" s="128"/>
    </row>
    <row r="69" spans="1:13" ht="13" x14ac:dyDescent="0.3">
      <c r="A69" s="79"/>
      <c r="B69" s="2"/>
      <c r="C69" s="2"/>
      <c r="D69" s="2"/>
      <c r="E69" s="112">
        <f>SUM(E65:E68)</f>
        <v>1982360.9</v>
      </c>
      <c r="F69" s="114">
        <f>F67</f>
        <v>5695627.2700000005</v>
      </c>
      <c r="G69" s="113">
        <f>E69/F69</f>
        <v>0.34804961877359641</v>
      </c>
      <c r="K69" s="127"/>
      <c r="M69" s="127"/>
    </row>
    <row r="70" spans="1:13" ht="13" x14ac:dyDescent="0.3">
      <c r="A70" s="79"/>
      <c r="B70" s="2"/>
      <c r="C70" s="3"/>
      <c r="D70" s="3"/>
      <c r="E70" s="112"/>
      <c r="F70" s="114"/>
      <c r="G70" s="113"/>
      <c r="J70" s="60"/>
      <c r="K70" s="128"/>
      <c r="M70" s="98"/>
    </row>
    <row r="71" spans="1:13" x14ac:dyDescent="0.25">
      <c r="A71" s="107"/>
      <c r="B71" s="2"/>
      <c r="C71" s="2"/>
      <c r="D71" s="2"/>
      <c r="E71" s="110"/>
      <c r="F71" s="110"/>
      <c r="G71" s="111"/>
      <c r="K71" s="128"/>
    </row>
    <row r="72" spans="1:13" ht="13" x14ac:dyDescent="0.3">
      <c r="A72" s="79"/>
      <c r="B72" s="2"/>
      <c r="C72" s="3" t="s">
        <v>118</v>
      </c>
      <c r="D72" s="2"/>
      <c r="E72" s="119"/>
      <c r="F72" s="121"/>
      <c r="G72" s="111"/>
      <c r="K72" s="128"/>
    </row>
    <row r="73" spans="1:13" x14ac:dyDescent="0.25">
      <c r="A73" s="79" t="s">
        <v>145</v>
      </c>
      <c r="B73" s="2"/>
      <c r="C73" s="2" t="s">
        <v>93</v>
      </c>
      <c r="D73" s="161" t="s">
        <v>48</v>
      </c>
      <c r="E73" s="119">
        <v>7160.74</v>
      </c>
      <c r="F73" s="119">
        <v>13061011.77</v>
      </c>
      <c r="G73" s="165">
        <v>5.4825308529677557E-4</v>
      </c>
    </row>
    <row r="74" spans="1:13" x14ac:dyDescent="0.25">
      <c r="A74" s="79" t="s">
        <v>146</v>
      </c>
      <c r="B74" s="2"/>
      <c r="C74" s="2" t="s">
        <v>147</v>
      </c>
      <c r="D74" s="161" t="s">
        <v>48</v>
      </c>
      <c r="E74" s="119">
        <v>32207455</v>
      </c>
      <c r="F74" s="121">
        <v>13061011.77</v>
      </c>
      <c r="G74" s="165">
        <v>2.4659234343527432</v>
      </c>
    </row>
    <row r="75" spans="1:13" x14ac:dyDescent="0.25">
      <c r="A75" s="79" t="s">
        <v>148</v>
      </c>
      <c r="B75" s="2"/>
      <c r="C75" s="2" t="s">
        <v>149</v>
      </c>
      <c r="D75" s="161" t="s">
        <v>48</v>
      </c>
      <c r="E75" s="119">
        <v>15520810</v>
      </c>
      <c r="F75" s="121">
        <v>13061011.77</v>
      </c>
      <c r="G75" s="165">
        <v>1.1883313692167357</v>
      </c>
    </row>
    <row r="76" spans="1:13" ht="13" x14ac:dyDescent="0.3">
      <c r="A76" s="79" t="s">
        <v>150</v>
      </c>
      <c r="B76" s="81"/>
      <c r="C76" s="81" t="s">
        <v>151</v>
      </c>
      <c r="D76" s="161" t="s">
        <v>48</v>
      </c>
      <c r="E76" s="121">
        <v>41720</v>
      </c>
      <c r="F76" s="121">
        <v>13061011.77</v>
      </c>
      <c r="G76" s="166">
        <v>3.1942395225327937E-3</v>
      </c>
    </row>
    <row r="77" spans="1:13" ht="13" x14ac:dyDescent="0.3">
      <c r="A77" s="79"/>
      <c r="B77" s="2"/>
      <c r="C77" s="2"/>
      <c r="D77" s="80"/>
      <c r="E77" s="121"/>
      <c r="F77" s="121"/>
      <c r="G77" s="129"/>
    </row>
    <row r="78" spans="1:13" ht="13" x14ac:dyDescent="0.3">
      <c r="A78" s="79"/>
      <c r="B78" s="80"/>
      <c r="C78" s="80"/>
      <c r="D78" s="80"/>
      <c r="E78" s="114">
        <f>SUM(E73:E77)</f>
        <v>47777145.739999995</v>
      </c>
      <c r="F78" s="114">
        <f>F76</f>
        <v>13061011.77</v>
      </c>
      <c r="G78" s="129">
        <f>E78/F78</f>
        <v>3.657997296177308</v>
      </c>
    </row>
    <row r="79" spans="1:13" x14ac:dyDescent="0.25">
      <c r="A79" s="79"/>
      <c r="B79" s="80"/>
      <c r="C79" s="80"/>
      <c r="D79" s="80"/>
      <c r="E79" s="121"/>
      <c r="F79" s="121"/>
      <c r="G79" s="115"/>
    </row>
    <row r="80" spans="1:13" ht="13" x14ac:dyDescent="0.3">
      <c r="A80" s="79"/>
      <c r="B80" s="80"/>
      <c r="C80" s="80"/>
      <c r="D80" s="80"/>
      <c r="E80" s="112"/>
      <c r="F80" s="112"/>
      <c r="G80" s="129"/>
    </row>
    <row r="81" spans="1:11" ht="13" x14ac:dyDescent="0.3">
      <c r="A81" s="79"/>
      <c r="B81" s="80"/>
      <c r="C81" s="81" t="s">
        <v>152</v>
      </c>
      <c r="D81" s="80"/>
      <c r="E81" s="96"/>
      <c r="F81" s="80"/>
      <c r="G81" s="162"/>
    </row>
    <row r="82" spans="1:11" ht="13" x14ac:dyDescent="0.3">
      <c r="A82" s="8" t="s">
        <v>153</v>
      </c>
      <c r="B82" s="2"/>
      <c r="C82" s="2" t="s">
        <v>154</v>
      </c>
      <c r="D82" s="167" t="s">
        <v>48</v>
      </c>
      <c r="E82" s="112">
        <v>0</v>
      </c>
      <c r="F82" s="112">
        <v>0</v>
      </c>
      <c r="G82" s="129"/>
    </row>
    <row r="83" spans="1:11" x14ac:dyDescent="0.25">
      <c r="A83" s="79" t="s">
        <v>155</v>
      </c>
      <c r="B83" s="80"/>
      <c r="C83" s="80" t="s">
        <v>156</v>
      </c>
      <c r="D83" s="168" t="s">
        <v>48</v>
      </c>
      <c r="E83" s="96">
        <v>0</v>
      </c>
      <c r="F83" s="80">
        <v>0</v>
      </c>
      <c r="G83" s="162"/>
    </row>
    <row r="84" spans="1:11" ht="13" x14ac:dyDescent="0.3">
      <c r="A84" s="79"/>
      <c r="B84" s="80"/>
      <c r="C84" s="80"/>
      <c r="D84" s="80"/>
      <c r="E84" s="112"/>
      <c r="F84" s="112"/>
      <c r="G84" s="129"/>
      <c r="K84" s="128"/>
    </row>
    <row r="85" spans="1:11" ht="13.5" thickBot="1" x14ac:dyDescent="0.35">
      <c r="A85" s="10"/>
      <c r="B85" s="11"/>
      <c r="C85" s="11"/>
      <c r="D85" s="11"/>
      <c r="E85" s="163"/>
      <c r="F85" s="163"/>
      <c r="G85" s="164"/>
      <c r="K85" s="98"/>
    </row>
    <row r="86" spans="1:11" x14ac:dyDescent="0.25">
      <c r="E86" s="60"/>
      <c r="F86"/>
    </row>
    <row r="87" spans="1:11" x14ac:dyDescent="0.25">
      <c r="E87" s="60"/>
      <c r="F87"/>
    </row>
    <row r="88" spans="1:11" x14ac:dyDescent="0.25">
      <c r="E88" s="60"/>
      <c r="F88"/>
    </row>
    <row r="89" spans="1:11" x14ac:dyDescent="0.25">
      <c r="E89" s="60"/>
      <c r="F89"/>
    </row>
    <row r="90" spans="1:11" x14ac:dyDescent="0.25">
      <c r="E90" s="60"/>
      <c r="F90"/>
    </row>
    <row r="91" spans="1:11" x14ac:dyDescent="0.25">
      <c r="E91" s="60"/>
      <c r="F91"/>
    </row>
    <row r="92" spans="1:11" x14ac:dyDescent="0.25">
      <c r="E92" s="60"/>
      <c r="F92"/>
    </row>
    <row r="93" spans="1:11" x14ac:dyDescent="0.25">
      <c r="E93" s="60"/>
      <c r="F93"/>
    </row>
    <row r="94" spans="1:11" x14ac:dyDescent="0.25">
      <c r="E94" s="60"/>
      <c r="F94"/>
    </row>
    <row r="95" spans="1:11" x14ac:dyDescent="0.25">
      <c r="E95" s="60"/>
      <c r="F95"/>
    </row>
    <row r="96" spans="1:11" x14ac:dyDescent="0.25">
      <c r="E96" s="60"/>
      <c r="F96"/>
    </row>
    <row r="97" spans="5:6" x14ac:dyDescent="0.25">
      <c r="E97" s="60"/>
      <c r="F97"/>
    </row>
    <row r="98" spans="5:6" x14ac:dyDescent="0.25">
      <c r="E98" s="60"/>
      <c r="F98"/>
    </row>
    <row r="99" spans="5:6" x14ac:dyDescent="0.25">
      <c r="E99" s="60"/>
      <c r="F99"/>
    </row>
    <row r="100" spans="5:6" x14ac:dyDescent="0.25">
      <c r="E100" s="60"/>
      <c r="F100"/>
    </row>
    <row r="101" spans="5:6" x14ac:dyDescent="0.25">
      <c r="E101" s="60"/>
      <c r="F101"/>
    </row>
    <row r="102" spans="5:6" x14ac:dyDescent="0.25">
      <c r="E102" s="60"/>
      <c r="F102"/>
    </row>
    <row r="136" spans="9:10" x14ac:dyDescent="0.25">
      <c r="I136" s="85"/>
      <c r="J136" s="85"/>
    </row>
    <row r="137" spans="9:10" x14ac:dyDescent="0.25">
      <c r="I137" s="85"/>
      <c r="J137" s="85"/>
    </row>
  </sheetData>
  <mergeCells count="2">
    <mergeCell ref="G15:H15"/>
    <mergeCell ref="G16:H16"/>
  </mergeCells>
  <phoneticPr fontId="0" type="noConversion"/>
  <pageMargins left="0.39370078740157483" right="0.39370078740157483" top="0.19685039370078741" bottom="0.19685039370078741" header="0.51181102362204722" footer="0.51181102362204722"/>
  <pageSetup paperSize="8" scale="45" orientation="landscape" r:id="rId1"/>
  <headerFooter alignWithMargins="0">
    <oddFooter>&amp;L&amp;1#&amp;"Arial"&amp;11&amp;K000000SW Internal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840EB4FB-9037-452B-8308-376292AD9B01}"/>
</file>

<file path=customXml/itemProps2.xml><?xml version="1.0" encoding="utf-8"?>
<ds:datastoreItem xmlns:ds="http://schemas.openxmlformats.org/officeDocument/2006/customXml" ds:itemID="{7FCBDCEB-83BD-4101-9294-A222B2EE01A1}"/>
</file>

<file path=customXml/itemProps3.xml><?xml version="1.0" encoding="utf-8"?>
<ds:datastoreItem xmlns:ds="http://schemas.openxmlformats.org/officeDocument/2006/customXml" ds:itemID="{6F5A1370-6566-4A1C-A393-26B143479904}"/>
</file>

<file path=customXml/itemProps4.xml><?xml version="1.0" encoding="utf-8"?>
<ds:datastoreItem xmlns:ds="http://schemas.openxmlformats.org/officeDocument/2006/customXml" ds:itemID="{A02DB52E-47FD-496B-A9D3-158AE9ECE1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N1</vt:lpstr>
      <vt:lpstr>Table N2</vt:lpstr>
      <vt:lpstr>'Table N1'!Print_Area</vt:lpstr>
      <vt:lpstr>'Table N2'!Print_Area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2024-05-13T13:15:43Z</dcterms:created>
  <dcterms:modified xsi:type="dcterms:W3CDTF">2024-05-13T13:15:46Z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