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529" documentId="8_{2F408B2F-6570-49A2-8600-DC882A81C1D6}" xr6:coauthVersionLast="47" xr6:coauthVersionMax="47" xr10:uidLastSave="{B4DF0C7B-B3A2-4AB6-B11F-5729110B1378}"/>
  <bookViews>
    <workbookView xWindow="-110" yWindow="-110" windowWidth="38620" windowHeight="21220" xr2:uid="{00000000-000D-0000-FFFF-FFFF00000000}"/>
  </bookViews>
  <sheets>
    <sheet name="A1" sheetId="1" r:id="rId1"/>
    <sheet name="A2" sheetId="3" r:id="rId2"/>
    <sheet name="A3" sheetId="7" r:id="rId3"/>
    <sheet name="A4" sheetId="9" r:id="rId4"/>
  </sheets>
  <definedNames>
    <definedName name="_xlnm.Print_Area" localSheetId="0">'A1'!$A$1:$J$88</definedName>
    <definedName name="_xlnm.Print_Area" localSheetId="1">'A2'!$A$1:$J$60</definedName>
    <definedName name="_xlnm.Print_Area" localSheetId="2">'A3'!$A$1:$J$55</definedName>
    <definedName name="Z_814C99B9_B0CC_4C6F_8EDD_CEEC56748590_.wvu.PrintArea" localSheetId="2" hidden="1">'A3'!$A$1:$J$95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7" l="1"/>
  <c r="I40" i="3" l="1"/>
  <c r="F46" i="9"/>
  <c r="I46" i="9" l="1"/>
  <c r="I20" i="1" l="1"/>
  <c r="I36" i="1"/>
  <c r="I53" i="1" s="1"/>
  <c r="F36" i="1"/>
  <c r="F53" i="1" s="1"/>
  <c r="F20" i="1" l="1"/>
  <c r="F31" i="3" l="1"/>
  <c r="F32" i="3" s="1"/>
  <c r="F38" i="3" s="1"/>
  <c r="I31" i="3"/>
  <c r="I32" i="3" s="1"/>
  <c r="I38" i="3" s="1"/>
  <c r="I34" i="7"/>
  <c r="I38" i="7" s="1"/>
  <c r="F38" i="7"/>
  <c r="I25" i="7"/>
  <c r="F25" i="7"/>
  <c r="I20" i="3"/>
  <c r="F27" i="1"/>
  <c r="I27" i="1"/>
  <c r="F43" i="1"/>
  <c r="I43" i="1"/>
  <c r="F60" i="1"/>
  <c r="I60" i="1"/>
  <c r="F20" i="3"/>
</calcChain>
</file>

<file path=xl/sharedStrings.xml><?xml version="1.0" encoding="utf-8"?>
<sst xmlns="http://schemas.openxmlformats.org/spreadsheetml/2006/main" count="933" uniqueCount="337">
  <si>
    <t>SCOTTISH WATER</t>
  </si>
  <si>
    <t>ANNUAL RETURN INFORMATION REQUIREMENTS 2023</t>
  </si>
  <si>
    <t>SECTION A : BASE INFORMATION</t>
  </si>
  <si>
    <t>Table A1: Connected and billed properties</t>
  </si>
  <si>
    <t>Line</t>
  </si>
  <si>
    <t>Description</t>
  </si>
  <si>
    <t>Units</t>
  </si>
  <si>
    <t>Field</t>
  </si>
  <si>
    <t>Report year</t>
  </si>
  <si>
    <t>Report year +1 (forecast)</t>
  </si>
  <si>
    <t>ref.</t>
  </si>
  <si>
    <t>type</t>
  </si>
  <si>
    <t>2022-23</t>
  </si>
  <si>
    <t>CG</t>
  </si>
  <si>
    <t>2023-24</t>
  </si>
  <si>
    <t>Billed properties - water</t>
  </si>
  <si>
    <t>A1.1</t>
  </si>
  <si>
    <t>Unmeasured household billed properties - potable water (including exempt)</t>
  </si>
  <si>
    <t>Nr</t>
  </si>
  <si>
    <t>I</t>
  </si>
  <si>
    <t>B2</t>
  </si>
  <si>
    <t>B3</t>
  </si>
  <si>
    <t>A1.2</t>
  </si>
  <si>
    <t>Measured household billed properties - potable water</t>
  </si>
  <si>
    <t>A1.3a</t>
  </si>
  <si>
    <t>Unmeasured non-household occupied billed properties - potable water (including exempt)</t>
  </si>
  <si>
    <t>A1.3b</t>
  </si>
  <si>
    <t>Unmeasured non-household vacant billed properties - potable water (including exempt)</t>
  </si>
  <si>
    <t>A1.4a</t>
  </si>
  <si>
    <t>Measured non-household occupied billed properties - potable water</t>
  </si>
  <si>
    <t>A1.4b</t>
  </si>
  <si>
    <t>Measured non-household vacant billed properties - potable water</t>
  </si>
  <si>
    <t>A1.5</t>
  </si>
  <si>
    <t>Total number of billed properties - potable water</t>
  </si>
  <si>
    <t>C</t>
  </si>
  <si>
    <t>Connected properties - water</t>
  </si>
  <si>
    <t>A1.6</t>
  </si>
  <si>
    <t>Unmeasured household connected properties</t>
  </si>
  <si>
    <t>A1.7</t>
  </si>
  <si>
    <t>Measured household connected properties</t>
  </si>
  <si>
    <t>A1.8</t>
  </si>
  <si>
    <t>Unmeasured non-household connected properties</t>
  </si>
  <si>
    <t>A1.9</t>
  </si>
  <si>
    <t>Measured non-household connected properties</t>
  </si>
  <si>
    <t>A1.10</t>
  </si>
  <si>
    <t>Total number of connected properties</t>
  </si>
  <si>
    <t>Billed properties - foul sewerage</t>
  </si>
  <si>
    <t>A1.11</t>
  </si>
  <si>
    <t>Unmeasured household billed properties (including exempt)</t>
  </si>
  <si>
    <t>A1.12</t>
  </si>
  <si>
    <t>Measured household billed properties</t>
  </si>
  <si>
    <t>A1.13a</t>
  </si>
  <si>
    <t>Unmeasured non-household occupied billed properties (including exempt)</t>
  </si>
  <si>
    <t>A1.13b</t>
  </si>
  <si>
    <t>Unmeasured non-household vacant billed properties (including exempt)</t>
  </si>
  <si>
    <t>A1.14a</t>
  </si>
  <si>
    <t>Measured non-household occupied billed properties</t>
  </si>
  <si>
    <t>A1.14b</t>
  </si>
  <si>
    <t>Measured non-household vacant billed properties</t>
  </si>
  <si>
    <t>A1.15</t>
  </si>
  <si>
    <t>Total number of billed properties - foul sewerage</t>
  </si>
  <si>
    <t>Connected properties - foul sewerage</t>
  </si>
  <si>
    <t>A1.16</t>
  </si>
  <si>
    <t>A1.17</t>
  </si>
  <si>
    <t>A1.18</t>
  </si>
  <si>
    <t>A1.19</t>
  </si>
  <si>
    <t>A1.20</t>
  </si>
  <si>
    <t>Billed properties - surface drainage</t>
  </si>
  <si>
    <t>A1.21</t>
  </si>
  <si>
    <t>Unmeasured household billed properties (including exempt) not billed for surface drainage</t>
  </si>
  <si>
    <t>A1.22</t>
  </si>
  <si>
    <t>Measured household billed properties not billed for surface drainage</t>
  </si>
  <si>
    <t>A1.23</t>
  </si>
  <si>
    <t>Unmeasured non-household billed properties not billed for surface drainage (including exempt)</t>
  </si>
  <si>
    <t>A1.24</t>
  </si>
  <si>
    <t>Measured non-household billed properties not billed for surface drainage</t>
  </si>
  <si>
    <t>A1.25</t>
  </si>
  <si>
    <t>Household properties billed for surface drainage only</t>
  </si>
  <si>
    <t>A1.26a</t>
  </si>
  <si>
    <t>Non-household occupied properties billed for surface drainage only</t>
  </si>
  <si>
    <t>A1.26b</t>
  </si>
  <si>
    <t>Non-household vacant properties billed for surface drainage only</t>
  </si>
  <si>
    <t>A1.27</t>
  </si>
  <si>
    <t>Total number of billed properties for surface drainage</t>
  </si>
  <si>
    <t>Connected properties - surface drainage</t>
  </si>
  <si>
    <t>A1.28</t>
  </si>
  <si>
    <t>A1.29</t>
  </si>
  <si>
    <t>A1.30</t>
  </si>
  <si>
    <t>A1.31</t>
  </si>
  <si>
    <t>A1.32</t>
  </si>
  <si>
    <t>Trade effluent</t>
  </si>
  <si>
    <t>A1.33</t>
  </si>
  <si>
    <t>Billed properties</t>
  </si>
  <si>
    <t>A2</t>
  </si>
  <si>
    <t>A3</t>
  </si>
  <si>
    <t>A1.34</t>
  </si>
  <si>
    <t>Connected properties</t>
  </si>
  <si>
    <t>A1.35</t>
  </si>
  <si>
    <t>Trade effluent load receiving secondary treatment (BOD/yr)</t>
  </si>
  <si>
    <t>tonnes/yr</t>
  </si>
  <si>
    <t>B4</t>
  </si>
  <si>
    <t>A1.36</t>
  </si>
  <si>
    <t>Trade effluent load receiving secondary treatment (COD/yr)</t>
  </si>
  <si>
    <t>Vacant charging and disconnections</t>
  </si>
  <si>
    <t>A1.37</t>
  </si>
  <si>
    <t>Non-household permanent disconnections</t>
  </si>
  <si>
    <t>A1.38</t>
  </si>
  <si>
    <t>Non-household water properties de-registered from the market</t>
  </si>
  <si>
    <t>A1.39</t>
  </si>
  <si>
    <t>Non-household wastewater properties de-registered from the market</t>
  </si>
  <si>
    <t>A1.40</t>
  </si>
  <si>
    <t>Non-household drainage only properties de-registered from the market</t>
  </si>
  <si>
    <t>A1.41</t>
  </si>
  <si>
    <t>Non-household water properties under successful temporary transfer to Scottish Water</t>
  </si>
  <si>
    <t>A1.42</t>
  </si>
  <si>
    <t>Non-household wastewater properties under successful temporary transfer to Scottish Water</t>
  </si>
  <si>
    <t>A1.43</t>
  </si>
  <si>
    <t>Non-household drainage only properties under successful temporary transfer to Scottish Water</t>
  </si>
  <si>
    <t>A1.44</t>
  </si>
  <si>
    <t>Non-household water properties pending temporary transfer to Scottish Water</t>
  </si>
  <si>
    <t>A1.45</t>
  </si>
  <si>
    <t>Non-household wastewater properties pending temporary transfer to Scottish Water</t>
  </si>
  <si>
    <t>A1.46</t>
  </si>
  <si>
    <t>Non-household drainage only properties pending temporary transfer to Scottish Water</t>
  </si>
  <si>
    <t>A1.47</t>
  </si>
  <si>
    <t>Discontinuation of trade effluent services</t>
  </si>
  <si>
    <t>A1</t>
  </si>
  <si>
    <t>Prepared by:  ……………………………………………..</t>
  </si>
  <si>
    <t>Checked by:  ……………………………………………..</t>
  </si>
  <si>
    <t>Authorised by:</t>
  </si>
  <si>
    <t>Date:</t>
  </si>
  <si>
    <t>Table A2: Population, volumes and loads (water)</t>
  </si>
  <si>
    <t>Summary - population - water</t>
  </si>
  <si>
    <t>A2.1</t>
  </si>
  <si>
    <t>Winter</t>
  </si>
  <si>
    <t>000</t>
  </si>
  <si>
    <t>A2.2</t>
  </si>
  <si>
    <t>Summer</t>
  </si>
  <si>
    <t>Household - population - water</t>
  </si>
  <si>
    <t>A2.3</t>
  </si>
  <si>
    <t>Population of unmeasured household properties</t>
  </si>
  <si>
    <t>A2.4</t>
  </si>
  <si>
    <t>Population of measured household properties</t>
  </si>
  <si>
    <t>A2.5</t>
  </si>
  <si>
    <t>Household population connected to the water service</t>
  </si>
  <si>
    <t xml:space="preserve">Water balance </t>
  </si>
  <si>
    <t>A2.6</t>
  </si>
  <si>
    <t>Net distribution input treated water (water put into supply)</t>
  </si>
  <si>
    <t>Ml/d</t>
  </si>
  <si>
    <t>A2.7</t>
  </si>
  <si>
    <t>Unmeasured household volume of water delivered (including losses)</t>
  </si>
  <si>
    <t>A2.8</t>
  </si>
  <si>
    <t>Measured household volume of water delivered (including losses)</t>
  </si>
  <si>
    <t>A2.9</t>
  </si>
  <si>
    <t>Unmeasured non-household volume of water delivered (including losses)</t>
  </si>
  <si>
    <t>C5</t>
  </si>
  <si>
    <t>A2.10</t>
  </si>
  <si>
    <t>Measured non-household volume of water delivered (including losses)</t>
  </si>
  <si>
    <t>A2.11</t>
  </si>
  <si>
    <t>Water taken unbilled - legally</t>
  </si>
  <si>
    <t>C4</t>
  </si>
  <si>
    <t>A2.12</t>
  </si>
  <si>
    <t>Water taken unbilled - illegally</t>
  </si>
  <si>
    <t>A2.13</t>
  </si>
  <si>
    <t>Water taken unbilled - Distribution System Operational Use (DSOU)</t>
  </si>
  <si>
    <t>C3</t>
  </si>
  <si>
    <t>A2.14</t>
  </si>
  <si>
    <t>Net consumption (including supply pipe losses)</t>
  </si>
  <si>
    <t>A2.15</t>
  </si>
  <si>
    <t>Distribution losses (including trunk mains and reservoirs)</t>
  </si>
  <si>
    <t>A2.16</t>
  </si>
  <si>
    <t>Customer supply pipe losses</t>
  </si>
  <si>
    <t>A2.17</t>
  </si>
  <si>
    <t xml:space="preserve">Overall water balance </t>
  </si>
  <si>
    <t>-</t>
  </si>
  <si>
    <t>Leakage</t>
  </si>
  <si>
    <t>A2.18</t>
  </si>
  <si>
    <t>Total leakage (pre-MLE adjustment)</t>
  </si>
  <si>
    <t>A2.19</t>
  </si>
  <si>
    <t xml:space="preserve">Water balance closing error </t>
  </si>
  <si>
    <t>%</t>
  </si>
  <si>
    <t>A2.20</t>
  </si>
  <si>
    <t xml:space="preserve">MLE adjustment   </t>
  </si>
  <si>
    <t>A2.21</t>
  </si>
  <si>
    <t>Total leakage (post-MLE adjustment)</t>
  </si>
  <si>
    <t>Water delivered - non-potable</t>
  </si>
  <si>
    <t>A2.22</t>
  </si>
  <si>
    <t>Volume of non-potable water delivered</t>
  </si>
  <si>
    <t>Water delivered - components</t>
  </si>
  <si>
    <t>A2.23</t>
  </si>
  <si>
    <t>Per household consumption (unmeasured household - excluding supply pipe leakage) PHC</t>
  </si>
  <si>
    <t>l/household/day</t>
  </si>
  <si>
    <t>A2.24</t>
  </si>
  <si>
    <t>Per household consumption (measured household - excluding supply pipe leakage) PHC</t>
  </si>
  <si>
    <t>A2.25</t>
  </si>
  <si>
    <t>Meter under-registration (measured households) (included in water delivered)</t>
  </si>
  <si>
    <t>A2.26</t>
  </si>
  <si>
    <t>Meter under-registration (measured non-households) (included in water delivered)</t>
  </si>
  <si>
    <t>Table A3: Population, volumes and loads (wastewater)</t>
  </si>
  <si>
    <t>2022-2023</t>
  </si>
  <si>
    <t>2023-2024</t>
  </si>
  <si>
    <t>Summary - population - wastewater</t>
  </si>
  <si>
    <t>A3.1</t>
  </si>
  <si>
    <t>A3.2</t>
  </si>
  <si>
    <t>A3.3</t>
  </si>
  <si>
    <t>Household population connected to the wastewater service</t>
  </si>
  <si>
    <t xml:space="preserve">Sewage - volumes </t>
  </si>
  <si>
    <t>A3.4</t>
  </si>
  <si>
    <t>Unmeasured household volume (including exempt)</t>
  </si>
  <si>
    <t>MI/d</t>
  </si>
  <si>
    <t>A3.5</t>
  </si>
  <si>
    <t>Measured household volume</t>
  </si>
  <si>
    <t>A3.6</t>
  </si>
  <si>
    <t>Unmeasured non-household foul volume (including exempt)</t>
  </si>
  <si>
    <t>A3.7</t>
  </si>
  <si>
    <t>Measured non-household foul volume</t>
  </si>
  <si>
    <t>A3.8</t>
  </si>
  <si>
    <t>Trade effluent volume</t>
  </si>
  <si>
    <t>A3.9</t>
  </si>
  <si>
    <t>Total volume</t>
  </si>
  <si>
    <t>A3.10</t>
  </si>
  <si>
    <t>Volume septic tank waste</t>
  </si>
  <si>
    <t>MI</t>
  </si>
  <si>
    <t>Sewage - load (BOD/yr)</t>
  </si>
  <si>
    <t>A3.11</t>
  </si>
  <si>
    <t>Unmeasured household load (including exempt)</t>
  </si>
  <si>
    <t>A3.12</t>
  </si>
  <si>
    <t>Measured household load</t>
  </si>
  <si>
    <t>A3.13</t>
  </si>
  <si>
    <t>Unmeasured non-household foul load (including exempt)</t>
  </si>
  <si>
    <t>A3.14</t>
  </si>
  <si>
    <t>Measured non-household foul load</t>
  </si>
  <si>
    <t>A3.15</t>
  </si>
  <si>
    <t>Trade effluent load</t>
  </si>
  <si>
    <t>A3.16</t>
  </si>
  <si>
    <t>Total load discharged from primary services</t>
  </si>
  <si>
    <t>A3.17</t>
  </si>
  <si>
    <t>Private septic tank load</t>
  </si>
  <si>
    <t>A3.18</t>
  </si>
  <si>
    <t>Public septic tank load</t>
  </si>
  <si>
    <t>A3.19</t>
  </si>
  <si>
    <t>Other tanker load</t>
  </si>
  <si>
    <t>A3.20</t>
  </si>
  <si>
    <t>Total load entering sewerage system (BOD/yr)</t>
  </si>
  <si>
    <t>A3.21</t>
  </si>
  <si>
    <t>Average COD concentration</t>
  </si>
  <si>
    <t>mg/l</t>
  </si>
  <si>
    <t>A3.22</t>
  </si>
  <si>
    <t>Average suspended solids concentration</t>
  </si>
  <si>
    <t>A3.23</t>
  </si>
  <si>
    <t>Equivalent population served (resident)</t>
  </si>
  <si>
    <t>A3.24</t>
  </si>
  <si>
    <t>Equivalent population served (resident) (numerical consents)</t>
  </si>
  <si>
    <t>A3.25</t>
  </si>
  <si>
    <t>Total load receiving treatment through PPP treatment works</t>
  </si>
  <si>
    <t>Sewage sludge treatment and disposal</t>
  </si>
  <si>
    <t>A3.26</t>
  </si>
  <si>
    <t>Total sewage sludge disposal</t>
  </si>
  <si>
    <t>ttds</t>
  </si>
  <si>
    <t>A3.27</t>
  </si>
  <si>
    <t>Total sewage sludge disposal by PPP treatment works</t>
  </si>
  <si>
    <t>A3.28</t>
  </si>
  <si>
    <t>Percentage unsatisfactory sludge disposal</t>
  </si>
  <si>
    <t>Table A4: Population by local authority</t>
  </si>
  <si>
    <t>Water</t>
  </si>
  <si>
    <t>Wastewater</t>
  </si>
  <si>
    <t>Winter population connected to the water service</t>
  </si>
  <si>
    <t>Winter population connected to the wastewater service</t>
  </si>
  <si>
    <t>Council</t>
  </si>
  <si>
    <t>A4.1</t>
  </si>
  <si>
    <t>Aberdeen City</t>
  </si>
  <si>
    <t>I/C</t>
  </si>
  <si>
    <t>A4.2</t>
  </si>
  <si>
    <t>Aberdeenshire</t>
  </si>
  <si>
    <t>A4.3</t>
  </si>
  <si>
    <t>Angus</t>
  </si>
  <si>
    <t>A4.4</t>
  </si>
  <si>
    <t>Argyll and Bute</t>
  </si>
  <si>
    <t>A4.5</t>
  </si>
  <si>
    <t>City of Edinburgh</t>
  </si>
  <si>
    <t>A4.6</t>
  </si>
  <si>
    <t>Clackmannanshire</t>
  </si>
  <si>
    <t>A4.7</t>
  </si>
  <si>
    <t>Comhairle nan Eilean Siar</t>
  </si>
  <si>
    <t>A4.8</t>
  </si>
  <si>
    <t>Dumfries and Galloway</t>
  </si>
  <si>
    <t>A4.9</t>
  </si>
  <si>
    <t>Dundee City</t>
  </si>
  <si>
    <t>A4.10</t>
  </si>
  <si>
    <t>East Ayrshire</t>
  </si>
  <si>
    <t>A4.11</t>
  </si>
  <si>
    <t>East Dunbartonshire</t>
  </si>
  <si>
    <t>A4.12</t>
  </si>
  <si>
    <t>East Lothian</t>
  </si>
  <si>
    <t>A4.13</t>
  </si>
  <si>
    <t>East Renfrewshire</t>
  </si>
  <si>
    <t>A4.14</t>
  </si>
  <si>
    <t>Falkirk</t>
  </si>
  <si>
    <t>A4.15</t>
  </si>
  <si>
    <t>Fife</t>
  </si>
  <si>
    <t>A4.16</t>
  </si>
  <si>
    <t>Glasgow City</t>
  </si>
  <si>
    <t>A4.17</t>
  </si>
  <si>
    <t>Inverclyde</t>
  </si>
  <si>
    <t>A4.18</t>
  </si>
  <si>
    <t>Midlothian</t>
  </si>
  <si>
    <t>A4.19</t>
  </si>
  <si>
    <t>North Ayrshire</t>
  </si>
  <si>
    <t>A4.20</t>
  </si>
  <si>
    <t>North Lanarkshire</t>
  </si>
  <si>
    <t>A4.21</t>
  </si>
  <si>
    <t>Orkney Islands</t>
  </si>
  <si>
    <t>A4.22</t>
  </si>
  <si>
    <t>Perth and Kinross</t>
  </si>
  <si>
    <t>A4.23</t>
  </si>
  <si>
    <t>Renfrewshire</t>
  </si>
  <si>
    <t>A4.24</t>
  </si>
  <si>
    <t>Scottish Borders</t>
  </si>
  <si>
    <t>A4.25</t>
  </si>
  <si>
    <t>Shetland Islands</t>
  </si>
  <si>
    <t>A4.26</t>
  </si>
  <si>
    <t>South Ayrshire</t>
  </si>
  <si>
    <t>A4.27</t>
  </si>
  <si>
    <t>South Lanarkshire</t>
  </si>
  <si>
    <t>A4.28</t>
  </si>
  <si>
    <t>Stirling</t>
  </si>
  <si>
    <t>A4.29</t>
  </si>
  <si>
    <t>Highland</t>
  </si>
  <si>
    <t>A4.30</t>
  </si>
  <si>
    <t>Moray</t>
  </si>
  <si>
    <t>A4.31</t>
  </si>
  <si>
    <t>West Dunbartonshire</t>
  </si>
  <si>
    <t>A4.32</t>
  </si>
  <si>
    <t>West Lothian</t>
  </si>
  <si>
    <t>A4.33</t>
  </si>
  <si>
    <t>Total connected population</t>
  </si>
  <si>
    <t xml:space="preserve">B2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</si>
</sst>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0.000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000000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8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5" fillId="0" borderId="0"/>
    <xf numFmtId="0" fontId="17" fillId="0" borderId="0"/>
    <xf numFmtId="0" fontId="18" fillId="0" borderId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37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7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0" xfId="0" applyFont="1" applyBorder="1" applyProtection="1">
      <protection locked="0"/>
    </xf>
    <xf numFmtId="0" fontId="3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6" fillId="24" borderId="10" xfId="0" applyFont="1" applyFill="1" applyBorder="1" applyAlignment="1">
      <alignment horizontal="left"/>
    </xf>
    <xf numFmtId="0" fontId="6" fillId="24" borderId="11" xfId="0" applyFont="1" applyFill="1" applyBorder="1" applyAlignment="1">
      <alignment horizontal="left"/>
    </xf>
    <xf numFmtId="0" fontId="9" fillId="24" borderId="12" xfId="0" applyFont="1" applyFill="1" applyBorder="1" applyAlignment="1">
      <alignment horizontal="left"/>
    </xf>
    <xf numFmtId="0" fontId="9" fillId="24" borderId="13" xfId="0" applyFont="1" applyFill="1" applyBorder="1" applyAlignment="1">
      <alignment horizontal="left"/>
    </xf>
    <xf numFmtId="0" fontId="9" fillId="24" borderId="33" xfId="0" applyFont="1" applyFill="1" applyBorder="1" applyAlignment="1">
      <alignment horizontal="center"/>
    </xf>
    <xf numFmtId="0" fontId="9" fillId="24" borderId="24" xfId="0" applyFont="1" applyFill="1" applyBorder="1" applyAlignment="1">
      <alignment horizontal="center"/>
    </xf>
    <xf numFmtId="0" fontId="9" fillId="0" borderId="0" xfId="0" applyFont="1"/>
    <xf numFmtId="0" fontId="9" fillId="24" borderId="14" xfId="0" applyFont="1" applyFill="1" applyBorder="1" applyAlignment="1">
      <alignment horizontal="left"/>
    </xf>
    <xf numFmtId="0" fontId="9" fillId="24" borderId="15" xfId="0" applyFont="1" applyFill="1" applyBorder="1" applyAlignment="1">
      <alignment horizontal="left"/>
    </xf>
    <xf numFmtId="0" fontId="9" fillId="24" borderId="34" xfId="0" applyFont="1" applyFill="1" applyBorder="1" applyAlignment="1">
      <alignment horizontal="center" vertical="top"/>
    </xf>
    <xf numFmtId="0" fontId="9" fillId="24" borderId="26" xfId="0" applyFont="1" applyFill="1" applyBorder="1" applyAlignment="1">
      <alignment horizontal="center" vertical="top"/>
    </xf>
    <xf numFmtId="0" fontId="9" fillId="24" borderId="35" xfId="0" applyFont="1" applyFill="1" applyBorder="1" applyAlignment="1">
      <alignment horizontal="left"/>
    </xf>
    <xf numFmtId="0" fontId="9" fillId="24" borderId="37" xfId="0" applyFont="1" applyFill="1" applyBorder="1" applyAlignment="1">
      <alignment horizontal="center"/>
    </xf>
    <xf numFmtId="0" fontId="9" fillId="24" borderId="38" xfId="0" applyFont="1" applyFill="1" applyBorder="1" applyAlignment="1">
      <alignment horizontal="center"/>
    </xf>
    <xf numFmtId="0" fontId="9" fillId="24" borderId="16" xfId="0" applyFont="1" applyFill="1" applyBorder="1"/>
    <xf numFmtId="0" fontId="9" fillId="0" borderId="0" xfId="0" applyFont="1" applyAlignment="1">
      <alignment horizontal="center"/>
    </xf>
    <xf numFmtId="0" fontId="9" fillId="24" borderId="17" xfId="0" applyFont="1" applyFill="1" applyBorder="1"/>
    <xf numFmtId="0" fontId="9" fillId="0" borderId="0" xfId="0" applyFont="1" applyAlignment="1">
      <alignment horizontal="centerContinuous" wrapText="1"/>
    </xf>
    <xf numFmtId="49" fontId="3" fillId="0" borderId="0" xfId="0" applyNumberFormat="1" applyFont="1" applyAlignment="1">
      <alignment horizontal="right"/>
    </xf>
    <xf numFmtId="0" fontId="30" fillId="0" borderId="0" xfId="459" applyBorder="1" applyAlignment="1" applyProtection="1">
      <alignment horizontal="center"/>
    </xf>
    <xf numFmtId="0" fontId="3" fillId="0" borderId="10" xfId="401" applyFont="1" applyBorder="1" applyProtection="1">
      <protection locked="0"/>
    </xf>
    <xf numFmtId="0" fontId="3" fillId="0" borderId="17" xfId="401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8" xfId="401" quotePrefix="1" applyFont="1" applyBorder="1" applyAlignment="1" applyProtection="1">
      <alignment horizontal="left"/>
      <protection locked="0"/>
    </xf>
    <xf numFmtId="0" fontId="3" fillId="0" borderId="0" xfId="401" applyFont="1" applyProtection="1">
      <protection locked="0"/>
    </xf>
    <xf numFmtId="0" fontId="3" fillId="0" borderId="0" xfId="401" quotePrefix="1" applyFont="1" applyAlignment="1" applyProtection="1">
      <alignment horizontal="left"/>
      <protection locked="0"/>
    </xf>
    <xf numFmtId="0" fontId="3" fillId="0" borderId="29" xfId="0" applyFont="1" applyBorder="1" applyProtection="1">
      <protection locked="0"/>
    </xf>
    <xf numFmtId="0" fontId="3" fillId="0" borderId="28" xfId="401" applyFont="1" applyBorder="1" applyProtection="1">
      <protection locked="0"/>
    </xf>
    <xf numFmtId="0" fontId="3" fillId="0" borderId="29" xfId="401" applyFont="1" applyBorder="1" applyProtection="1">
      <protection locked="0"/>
    </xf>
    <xf numFmtId="0" fontId="3" fillId="0" borderId="11" xfId="401" applyFont="1" applyBorder="1" applyProtection="1">
      <protection locked="0"/>
    </xf>
    <xf numFmtId="0" fontId="3" fillId="0" borderId="30" xfId="401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2" fillId="0" borderId="45" xfId="0" applyFont="1" applyBorder="1"/>
    <xf numFmtId="0" fontId="2" fillId="0" borderId="19" xfId="0" applyFont="1" applyBorder="1"/>
    <xf numFmtId="0" fontId="2" fillId="0" borderId="32" xfId="0" applyFont="1" applyBorder="1"/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33" fillId="0" borderId="0" xfId="0" applyFont="1"/>
    <xf numFmtId="0" fontId="2" fillId="24" borderId="22" xfId="0" applyFont="1" applyFill="1" applyBorder="1"/>
    <xf numFmtId="0" fontId="2" fillId="24" borderId="31" xfId="0" applyFont="1" applyFill="1" applyBorder="1"/>
    <xf numFmtId="0" fontId="2" fillId="24" borderId="3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4" borderId="21" xfId="0" applyFont="1" applyFill="1" applyBorder="1"/>
    <xf numFmtId="0" fontId="2" fillId="24" borderId="16" xfId="0" applyFont="1" applyFill="1" applyBorder="1"/>
    <xf numFmtId="0" fontId="2" fillId="24" borderId="27" xfId="0" applyFont="1" applyFill="1" applyBorder="1"/>
    <xf numFmtId="0" fontId="2" fillId="0" borderId="40" xfId="0" applyFont="1" applyBorder="1"/>
    <xf numFmtId="0" fontId="2" fillId="0" borderId="41" xfId="0" quotePrefix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6" xfId="0" applyFont="1" applyBorder="1"/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wrapText="1"/>
    </xf>
    <xf numFmtId="0" fontId="2" fillId="0" borderId="18" xfId="0" applyFont="1" applyBorder="1"/>
    <xf numFmtId="0" fontId="2" fillId="0" borderId="48" xfId="0" quotePrefix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9" xfId="0" applyFont="1" applyBorder="1"/>
    <xf numFmtId="0" fontId="2" fillId="24" borderId="10" xfId="0" applyFont="1" applyFill="1" applyBorder="1"/>
    <xf numFmtId="0" fontId="2" fillId="24" borderId="17" xfId="0" applyFont="1" applyFill="1" applyBorder="1"/>
    <xf numFmtId="0" fontId="2" fillId="24" borderId="17" xfId="0" applyFont="1" applyFill="1" applyBorder="1" applyAlignment="1">
      <alignment horizontal="center"/>
    </xf>
    <xf numFmtId="0" fontId="2" fillId="24" borderId="2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24" borderId="21" xfId="0" applyFont="1" applyFill="1" applyBorder="1"/>
    <xf numFmtId="0" fontId="4" fillId="24" borderId="17" xfId="0" applyFont="1" applyFill="1" applyBorder="1"/>
    <xf numFmtId="0" fontId="4" fillId="24" borderId="22" xfId="0" applyFont="1" applyFill="1" applyBorder="1"/>
    <xf numFmtId="0" fontId="0" fillId="0" borderId="19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32" xfId="0" applyBorder="1"/>
    <xf numFmtId="0" fontId="0" fillId="0" borderId="49" xfId="0" applyBorder="1"/>
    <xf numFmtId="0" fontId="0" fillId="0" borderId="18" xfId="0" quotePrefix="1" applyBorder="1" applyAlignment="1">
      <alignment horizontal="center"/>
    </xf>
    <xf numFmtId="0" fontId="0" fillId="24" borderId="17" xfId="0" applyFill="1" applyBorder="1"/>
    <xf numFmtId="0" fontId="0" fillId="24" borderId="22" xfId="0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30" xfId="0" applyNumberFormat="1" applyFont="1" applyBorder="1"/>
    <xf numFmtId="4" fontId="2" fillId="0" borderId="0" xfId="0" applyNumberFormat="1" applyFont="1"/>
    <xf numFmtId="0" fontId="35" fillId="0" borderId="0" xfId="0" applyFont="1"/>
    <xf numFmtId="0" fontId="0" fillId="0" borderId="0" xfId="0" applyAlignment="1">
      <alignment horizontal="center"/>
    </xf>
    <xf numFmtId="0" fontId="36" fillId="0" borderId="0" xfId="0" applyFont="1"/>
    <xf numFmtId="0" fontId="0" fillId="24" borderId="15" xfId="0" applyFill="1" applyBorder="1" applyAlignment="1">
      <alignment horizontal="center"/>
    </xf>
    <xf numFmtId="3" fontId="0" fillId="0" borderId="0" xfId="0" applyNumberFormat="1"/>
    <xf numFmtId="0" fontId="0" fillId="0" borderId="16" xfId="0" applyBorder="1"/>
    <xf numFmtId="0" fontId="0" fillId="0" borderId="17" xfId="0" applyBorder="1" applyAlignment="1">
      <alignment horizontal="left"/>
    </xf>
    <xf numFmtId="0" fontId="0" fillId="0" borderId="17" xfId="0" applyBorder="1"/>
    <xf numFmtId="0" fontId="0" fillId="24" borderId="21" xfId="0" applyFill="1" applyBorder="1"/>
    <xf numFmtId="0" fontId="0" fillId="24" borderId="16" xfId="0" applyFill="1" applyBorder="1"/>
    <xf numFmtId="0" fontId="0" fillId="24" borderId="27" xfId="0" applyFill="1" applyBorder="1"/>
    <xf numFmtId="3" fontId="0" fillId="25" borderId="57" xfId="0" applyNumberFormat="1" applyFill="1" applyBorder="1" applyAlignment="1" applyProtection="1">
      <alignment horizontal="left"/>
      <protection locked="0"/>
    </xf>
    <xf numFmtId="3" fontId="0" fillId="25" borderId="55" xfId="0" applyNumberFormat="1" applyFill="1" applyBorder="1" applyAlignment="1" applyProtection="1">
      <alignment horizontal="right"/>
      <protection locked="0"/>
    </xf>
    <xf numFmtId="3" fontId="0" fillId="26" borderId="58" xfId="0" applyNumberFormat="1" applyFill="1" applyBorder="1" applyAlignment="1">
      <alignment horizontal="right"/>
    </xf>
    <xf numFmtId="0" fontId="0" fillId="24" borderId="61" xfId="0" applyFill="1" applyBorder="1"/>
    <xf numFmtId="0" fontId="0" fillId="24" borderId="62" xfId="0" applyFill="1" applyBorder="1"/>
    <xf numFmtId="0" fontId="0" fillId="24" borderId="63" xfId="0" applyFill="1" applyBorder="1"/>
    <xf numFmtId="0" fontId="0" fillId="0" borderId="58" xfId="0" applyBorder="1"/>
    <xf numFmtId="0" fontId="0" fillId="0" borderId="6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24" borderId="10" xfId="0" applyFill="1" applyBorder="1"/>
    <xf numFmtId="0" fontId="0" fillId="0" borderId="18" xfId="0" applyBorder="1" applyAlignment="1">
      <alignment horizontal="center"/>
    </xf>
    <xf numFmtId="0" fontId="0" fillId="0" borderId="54" xfId="0" applyBorder="1"/>
    <xf numFmtId="0" fontId="0" fillId="0" borderId="10" xfId="401" applyFont="1" applyBorder="1" applyProtection="1">
      <protection locked="0"/>
    </xf>
    <xf numFmtId="0" fontId="0" fillId="0" borderId="17" xfId="401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8" xfId="401" quotePrefix="1" applyFont="1" applyBorder="1" applyAlignment="1" applyProtection="1">
      <alignment horizontal="left"/>
      <protection locked="0"/>
    </xf>
    <xf numFmtId="0" fontId="0" fillId="0" borderId="0" xfId="401" applyFont="1" applyProtection="1">
      <protection locked="0"/>
    </xf>
    <xf numFmtId="0" fontId="0" fillId="0" borderId="0" xfId="401" quotePrefix="1" applyFont="1" applyAlignment="1" applyProtection="1">
      <alignment horizontal="left"/>
      <protection locked="0"/>
    </xf>
    <xf numFmtId="0" fontId="0" fillId="0" borderId="29" xfId="0" applyBorder="1" applyProtection="1">
      <protection locked="0"/>
    </xf>
    <xf numFmtId="0" fontId="0" fillId="0" borderId="28" xfId="401" applyFont="1" applyBorder="1" applyProtection="1">
      <protection locked="0"/>
    </xf>
    <xf numFmtId="0" fontId="0" fillId="0" borderId="0" xfId="0" applyProtection="1">
      <protection locked="0"/>
    </xf>
    <xf numFmtId="0" fontId="0" fillId="0" borderId="29" xfId="401" applyFont="1" applyBorder="1" applyProtection="1">
      <protection locked="0"/>
    </xf>
    <xf numFmtId="0" fontId="0" fillId="0" borderId="11" xfId="401" applyFont="1" applyBorder="1" applyProtection="1">
      <protection locked="0"/>
    </xf>
    <xf numFmtId="0" fontId="0" fillId="0" borderId="30" xfId="401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Continuous" wrapText="1"/>
    </xf>
    <xf numFmtId="0" fontId="9" fillId="29" borderId="15" xfId="0" applyFont="1" applyFill="1" applyBorder="1" applyAlignment="1">
      <alignment horizontal="left"/>
    </xf>
    <xf numFmtId="0" fontId="0" fillId="0" borderId="64" xfId="0" applyBorder="1"/>
    <xf numFmtId="0" fontId="0" fillId="29" borderId="10" xfId="0" applyFill="1" applyBorder="1"/>
    <xf numFmtId="0" fontId="11" fillId="29" borderId="17" xfId="0" applyFont="1" applyFill="1" applyBorder="1"/>
    <xf numFmtId="0" fontId="0" fillId="29" borderId="17" xfId="0" applyFill="1" applyBorder="1"/>
    <xf numFmtId="0" fontId="0" fillId="29" borderId="22" xfId="0" applyFill="1" applyBorder="1"/>
    <xf numFmtId="0" fontId="2" fillId="0" borderId="64" xfId="0" applyFont="1" applyBorder="1"/>
    <xf numFmtId="0" fontId="2" fillId="0" borderId="64" xfId="0" applyFont="1" applyBorder="1" applyAlignment="1">
      <alignment horizontal="center"/>
    </xf>
    <xf numFmtId="0" fontId="6" fillId="29" borderId="10" xfId="0" applyFont="1" applyFill="1" applyBorder="1" applyAlignment="1">
      <alignment horizontal="left"/>
    </xf>
    <xf numFmtId="0" fontId="2" fillId="29" borderId="17" xfId="0" applyFont="1" applyFill="1" applyBorder="1"/>
    <xf numFmtId="0" fontId="2" fillId="29" borderId="22" xfId="0" applyFont="1" applyFill="1" applyBorder="1"/>
    <xf numFmtId="0" fontId="6" fillId="29" borderId="11" xfId="0" applyFont="1" applyFill="1" applyBorder="1" applyAlignment="1">
      <alignment horizontal="left"/>
    </xf>
    <xf numFmtId="0" fontId="2" fillId="29" borderId="30" xfId="0" applyFont="1" applyFill="1" applyBorder="1"/>
    <xf numFmtId="0" fontId="2" fillId="29" borderId="31" xfId="0" applyFont="1" applyFill="1" applyBorder="1"/>
    <xf numFmtId="0" fontId="2" fillId="0" borderId="40" xfId="0" applyFont="1" applyBorder="1" applyAlignment="1">
      <alignment horizontal="center"/>
    </xf>
    <xf numFmtId="0" fontId="0" fillId="0" borderId="64" xfId="0" quotePrefix="1" applyBorder="1" applyAlignment="1">
      <alignment horizontal="center"/>
    </xf>
    <xf numFmtId="0" fontId="9" fillId="24" borderId="39" xfId="0" applyFont="1" applyFill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4" fillId="0" borderId="0" xfId="0" applyFont="1"/>
    <xf numFmtId="0" fontId="6" fillId="0" borderId="65" xfId="0" applyFont="1" applyBorder="1"/>
    <xf numFmtId="0" fontId="8" fillId="0" borderId="65" xfId="0" applyFont="1" applyBorder="1"/>
    <xf numFmtId="0" fontId="31" fillId="0" borderId="0" xfId="0" applyFont="1"/>
    <xf numFmtId="0" fontId="7" fillId="0" borderId="65" xfId="0" applyFont="1" applyBorder="1"/>
    <xf numFmtId="0" fontId="9" fillId="24" borderId="62" xfId="0" applyFont="1" applyFill="1" applyBorder="1"/>
    <xf numFmtId="0" fontId="10" fillId="24" borderId="22" xfId="0" applyFont="1" applyFill="1" applyBorder="1"/>
    <xf numFmtId="0" fontId="10" fillId="24" borderId="31" xfId="0" applyFont="1" applyFill="1" applyBorder="1"/>
    <xf numFmtId="0" fontId="9" fillId="24" borderId="23" xfId="0" applyFont="1" applyFill="1" applyBorder="1" applyAlignment="1">
      <alignment horizontal="center"/>
    </xf>
    <xf numFmtId="0" fontId="11" fillId="0" borderId="0" xfId="0" applyFont="1"/>
    <xf numFmtId="0" fontId="9" fillId="24" borderId="25" xfId="0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9" fillId="24" borderId="25" xfId="0" applyFont="1" applyFill="1" applyBorder="1" applyAlignment="1">
      <alignment horizontal="center"/>
    </xf>
    <xf numFmtId="0" fontId="9" fillId="24" borderId="26" xfId="0" applyFont="1" applyFill="1" applyBorder="1" applyAlignment="1">
      <alignment horizontal="center"/>
    </xf>
    <xf numFmtId="0" fontId="0" fillId="0" borderId="66" xfId="0" applyBorder="1"/>
    <xf numFmtId="0" fontId="11" fillId="24" borderId="67" xfId="0" applyFont="1" applyFill="1" applyBorder="1" applyAlignment="1">
      <alignment horizontal="center"/>
    </xf>
    <xf numFmtId="0" fontId="2" fillId="0" borderId="68" xfId="0" quotePrefix="1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66" xfId="0" applyFont="1" applyBorder="1"/>
    <xf numFmtId="0" fontId="2" fillId="0" borderId="72" xfId="0" quotePrefix="1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164" fontId="2" fillId="26" borderId="74" xfId="0" applyNumberFormat="1" applyFont="1" applyFill="1" applyBorder="1" applyAlignment="1">
      <alignment horizontal="right"/>
    </xf>
    <xf numFmtId="164" fontId="2" fillId="27" borderId="71" xfId="0" applyNumberFormat="1" applyFont="1" applyFill="1" applyBorder="1" applyAlignment="1" applyProtection="1">
      <alignment horizontal="left"/>
      <protection locked="0"/>
    </xf>
    <xf numFmtId="0" fontId="0" fillId="0" borderId="75" xfId="0" applyBorder="1"/>
    <xf numFmtId="0" fontId="0" fillId="0" borderId="64" xfId="0" applyBorder="1" applyAlignment="1">
      <alignment horizontal="center"/>
    </xf>
    <xf numFmtId="0" fontId="0" fillId="0" borderId="76" xfId="0" applyBorder="1" applyAlignment="1">
      <alignment horizontal="center"/>
    </xf>
    <xf numFmtId="3" fontId="0" fillId="25" borderId="77" xfId="0" applyNumberFormat="1" applyFill="1" applyBorder="1" applyAlignment="1" applyProtection="1">
      <alignment horizontal="right"/>
      <protection locked="0"/>
    </xf>
    <xf numFmtId="3" fontId="0" fillId="25" borderId="78" xfId="0" applyNumberFormat="1" applyFill="1" applyBorder="1" applyAlignment="1" applyProtection="1">
      <alignment horizontal="left"/>
      <protection locked="0"/>
    </xf>
    <xf numFmtId="0" fontId="0" fillId="0" borderId="79" xfId="0" applyBorder="1"/>
    <xf numFmtId="0" fontId="0" fillId="0" borderId="80" xfId="0" applyBorder="1"/>
    <xf numFmtId="0" fontId="0" fillId="0" borderId="80" xfId="0" quotePrefix="1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77" xfId="0" applyBorder="1"/>
    <xf numFmtId="0" fontId="0" fillId="0" borderId="78" xfId="0" applyBorder="1" applyAlignment="1">
      <alignment horizontal="center"/>
    </xf>
    <xf numFmtId="0" fontId="0" fillId="0" borderId="82" xfId="0" applyBorder="1"/>
    <xf numFmtId="0" fontId="0" fillId="0" borderId="82" xfId="0" quotePrefix="1" applyBorder="1" applyAlignment="1">
      <alignment horizontal="center"/>
    </xf>
    <xf numFmtId="0" fontId="2" fillId="0" borderId="82" xfId="0" applyFont="1" applyBorder="1"/>
    <xf numFmtId="0" fontId="2" fillId="0" borderId="80" xfId="0" applyFont="1" applyBorder="1" applyAlignment="1">
      <alignment horizontal="center"/>
    </xf>
    <xf numFmtId="0" fontId="2" fillId="0" borderId="80" xfId="0" applyFont="1" applyBorder="1"/>
    <xf numFmtId="0" fontId="0" fillId="0" borderId="80" xfId="0" applyBorder="1" applyAlignment="1">
      <alignment horizontal="center"/>
    </xf>
    <xf numFmtId="0" fontId="2" fillId="0" borderId="79" xfId="0" applyFont="1" applyBorder="1"/>
    <xf numFmtId="0" fontId="2" fillId="0" borderId="75" xfId="0" applyFont="1" applyBorder="1"/>
    <xf numFmtId="0" fontId="2" fillId="0" borderId="64" xfId="0" quotePrefix="1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80" xfId="0" quotePrefix="1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164" fontId="2" fillId="25" borderId="76" xfId="0" applyNumberFormat="1" applyFont="1" applyFill="1" applyBorder="1" applyAlignment="1" applyProtection="1">
      <alignment horizontal="left"/>
      <protection locked="0"/>
    </xf>
    <xf numFmtId="0" fontId="2" fillId="0" borderId="64" xfId="0" applyFont="1" applyBorder="1" applyAlignment="1">
      <alignment vertical="top"/>
    </xf>
    <xf numFmtId="4" fontId="2" fillId="28" borderId="75" xfId="0" applyNumberFormat="1" applyFont="1" applyFill="1" applyBorder="1" applyAlignment="1">
      <alignment horizontal="right"/>
    </xf>
    <xf numFmtId="0" fontId="2" fillId="0" borderId="80" xfId="0" applyFont="1" applyBorder="1" applyAlignment="1">
      <alignment horizontal="left" vertical="center"/>
    </xf>
    <xf numFmtId="4" fontId="2" fillId="28" borderId="79" xfId="0" applyNumberFormat="1" applyFont="1" applyFill="1" applyBorder="1" applyAlignment="1">
      <alignment horizontal="right"/>
    </xf>
    <xf numFmtId="0" fontId="2" fillId="0" borderId="64" xfId="0" applyFont="1" applyBorder="1" applyAlignment="1">
      <alignment vertical="center"/>
    </xf>
    <xf numFmtId="0" fontId="3" fillId="0" borderId="64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2" fillId="0" borderId="80" xfId="0" applyFont="1" applyBorder="1" applyAlignment="1">
      <alignment vertical="center"/>
    </xf>
    <xf numFmtId="0" fontId="3" fillId="0" borderId="80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164" fontId="2" fillId="28" borderId="75" xfId="0" applyNumberFormat="1" applyFont="1" applyFill="1" applyBorder="1" applyAlignment="1">
      <alignment horizontal="right"/>
    </xf>
    <xf numFmtId="164" fontId="2" fillId="26" borderId="75" xfId="0" applyNumberFormat="1" applyFont="1" applyFill="1" applyBorder="1" applyAlignment="1">
      <alignment horizontal="right"/>
    </xf>
    <xf numFmtId="0" fontId="0" fillId="0" borderId="70" xfId="0" applyBorder="1" applyAlignment="1">
      <alignment horizontal="center"/>
    </xf>
    <xf numFmtId="0" fontId="2" fillId="29" borderId="79" xfId="0" applyFont="1" applyFill="1" applyBorder="1" applyAlignment="1">
      <alignment horizontal="left" vertical="center" wrapText="1"/>
    </xf>
    <xf numFmtId="0" fontId="2" fillId="29" borderId="81" xfId="0" applyFont="1" applyFill="1" applyBorder="1" applyAlignment="1">
      <alignment horizontal="left" vertical="center" wrapText="1"/>
    </xf>
    <xf numFmtId="3" fontId="0" fillId="32" borderId="59" xfId="0" applyNumberFormat="1" applyFill="1" applyBorder="1" applyAlignment="1">
      <alignment horizontal="right"/>
    </xf>
    <xf numFmtId="0" fontId="0" fillId="32" borderId="77" xfId="0" applyFill="1" applyBorder="1" applyAlignment="1">
      <alignment horizontal="right"/>
    </xf>
    <xf numFmtId="3" fontId="0" fillId="32" borderId="77" xfId="0" applyNumberFormat="1" applyFill="1" applyBorder="1" applyAlignment="1">
      <alignment horizontal="right"/>
    </xf>
    <xf numFmtId="0" fontId="0" fillId="32" borderId="57" xfId="0" applyFill="1" applyBorder="1" applyAlignment="1">
      <alignment horizontal="left"/>
    </xf>
    <xf numFmtId="0" fontId="0" fillId="32" borderId="78" xfId="0" applyFill="1" applyBorder="1" applyAlignment="1">
      <alignment horizontal="left"/>
    </xf>
    <xf numFmtId="0" fontId="0" fillId="32" borderId="60" xfId="0" applyFill="1" applyBorder="1" applyAlignment="1">
      <alignment horizontal="left"/>
    </xf>
    <xf numFmtId="3" fontId="0" fillId="32" borderId="55" xfId="0" applyNumberFormat="1" applyFill="1" applyBorder="1" applyAlignment="1">
      <alignment horizontal="right"/>
    </xf>
    <xf numFmtId="0" fontId="0" fillId="32" borderId="85" xfId="0" applyFill="1" applyBorder="1" applyAlignment="1">
      <alignment horizontal="left"/>
    </xf>
    <xf numFmtId="0" fontId="0" fillId="32" borderId="55" xfId="0" applyFill="1" applyBorder="1" applyAlignment="1">
      <alignment horizontal="right"/>
    </xf>
    <xf numFmtId="3" fontId="0" fillId="32" borderId="19" xfId="0" applyNumberFormat="1" applyFill="1" applyBorder="1" applyAlignment="1">
      <alignment horizontal="right"/>
    </xf>
    <xf numFmtId="0" fontId="0" fillId="32" borderId="20" xfId="0" applyFill="1" applyBorder="1" applyAlignment="1">
      <alignment horizontal="left"/>
    </xf>
    <xf numFmtId="3" fontId="0" fillId="32" borderId="75" xfId="0" applyNumberFormat="1" applyFill="1" applyBorder="1" applyAlignment="1">
      <alignment horizontal="right"/>
    </xf>
    <xf numFmtId="0" fontId="0" fillId="32" borderId="76" xfId="0" applyFill="1" applyBorder="1" applyAlignment="1">
      <alignment horizontal="left"/>
    </xf>
    <xf numFmtId="3" fontId="0" fillId="32" borderId="79" xfId="0" applyNumberFormat="1" applyFill="1" applyBorder="1" applyAlignment="1">
      <alignment horizontal="right"/>
    </xf>
    <xf numFmtId="0" fontId="0" fillId="32" borderId="81" xfId="0" applyFill="1" applyBorder="1" applyAlignment="1">
      <alignment horizontal="left"/>
    </xf>
    <xf numFmtId="0" fontId="0" fillId="32" borderId="19" xfId="0" applyFill="1" applyBorder="1" applyAlignment="1">
      <alignment horizontal="right"/>
    </xf>
    <xf numFmtId="0" fontId="0" fillId="32" borderId="79" xfId="0" applyFill="1" applyBorder="1" applyAlignment="1">
      <alignment horizontal="right"/>
    </xf>
    <xf numFmtId="4" fontId="0" fillId="32" borderId="86" xfId="0" applyNumberFormat="1" applyFill="1" applyBorder="1" applyAlignment="1">
      <alignment horizontal="right"/>
    </xf>
    <xf numFmtId="0" fontId="3" fillId="32" borderId="87" xfId="0" applyFont="1" applyFill="1" applyBorder="1" applyAlignment="1">
      <alignment horizontal="left"/>
    </xf>
    <xf numFmtId="4" fontId="2" fillId="32" borderId="56" xfId="0" applyNumberFormat="1" applyFont="1" applyFill="1" applyBorder="1" applyAlignment="1">
      <alignment horizontal="right"/>
    </xf>
    <xf numFmtId="0" fontId="3" fillId="32" borderId="88" xfId="0" applyFont="1" applyFill="1" applyBorder="1" applyAlignment="1">
      <alignment horizontal="left"/>
    </xf>
    <xf numFmtId="0" fontId="3" fillId="32" borderId="76" xfId="0" applyFont="1" applyFill="1" applyBorder="1" applyAlignment="1">
      <alignment horizontal="left"/>
    </xf>
    <xf numFmtId="4" fontId="2" fillId="32" borderId="32" xfId="0" applyNumberFormat="1" applyFont="1" applyFill="1" applyBorder="1" applyAlignment="1">
      <alignment horizontal="right"/>
    </xf>
    <xf numFmtId="0" fontId="2" fillId="32" borderId="44" xfId="0" applyFont="1" applyFill="1" applyBorder="1" applyAlignment="1">
      <alignment horizontal="left"/>
    </xf>
    <xf numFmtId="4" fontId="2" fillId="32" borderId="75" xfId="0" applyNumberFormat="1" applyFont="1" applyFill="1" applyBorder="1" applyAlignment="1">
      <alignment horizontal="right"/>
    </xf>
    <xf numFmtId="0" fontId="2" fillId="32" borderId="76" xfId="0" applyFont="1" applyFill="1" applyBorder="1" applyAlignment="1">
      <alignment horizontal="left"/>
    </xf>
    <xf numFmtId="0" fontId="2" fillId="32" borderId="75" xfId="0" applyFont="1" applyFill="1" applyBorder="1" applyAlignment="1">
      <alignment horizontal="right"/>
    </xf>
    <xf numFmtId="0" fontId="3" fillId="32" borderId="89" xfId="0" applyFont="1" applyFill="1" applyBorder="1" applyAlignment="1">
      <alignment horizontal="left"/>
    </xf>
    <xf numFmtId="0" fontId="2" fillId="32" borderId="83" xfId="0" applyFont="1" applyFill="1" applyBorder="1" applyAlignment="1">
      <alignment horizontal="left"/>
    </xf>
    <xf numFmtId="0" fontId="2" fillId="32" borderId="79" xfId="0" applyFont="1" applyFill="1" applyBorder="1" applyAlignment="1">
      <alignment horizontal="right"/>
    </xf>
    <xf numFmtId="0" fontId="2" fillId="32" borderId="19" xfId="0" applyFont="1" applyFill="1" applyBorder="1" applyAlignment="1">
      <alignment horizontal="right"/>
    </xf>
    <xf numFmtId="0" fontId="2" fillId="32" borderId="20" xfId="0" applyFont="1" applyFill="1" applyBorder="1" applyAlignment="1">
      <alignment horizontal="left"/>
    </xf>
    <xf numFmtId="0" fontId="2" fillId="32" borderId="45" xfId="0" applyFont="1" applyFill="1" applyBorder="1" applyAlignment="1">
      <alignment horizontal="right"/>
    </xf>
    <xf numFmtId="0" fontId="2" fillId="32" borderId="47" xfId="0" applyFont="1" applyFill="1" applyBorder="1" applyAlignment="1">
      <alignment horizontal="left"/>
    </xf>
    <xf numFmtId="0" fontId="2" fillId="32" borderId="81" xfId="0" applyFont="1" applyFill="1" applyBorder="1" applyAlignment="1">
      <alignment horizontal="left"/>
    </xf>
    <xf numFmtId="4" fontId="2" fillId="32" borderId="55" xfId="0" applyNumberFormat="1" applyFont="1" applyFill="1" applyBorder="1" applyAlignment="1">
      <alignment horizontal="right"/>
    </xf>
    <xf numFmtId="4" fontId="2" fillId="32" borderId="90" xfId="0" applyNumberFormat="1" applyFont="1" applyFill="1" applyBorder="1" applyAlignment="1">
      <alignment horizontal="right"/>
    </xf>
    <xf numFmtId="0" fontId="3" fillId="32" borderId="91" xfId="0" applyFont="1" applyFill="1" applyBorder="1" applyAlignment="1">
      <alignment horizontal="left"/>
    </xf>
    <xf numFmtId="4" fontId="2" fillId="32" borderId="92" xfId="0" applyNumberFormat="1" applyFont="1" applyFill="1" applyBorder="1" applyAlignment="1">
      <alignment horizontal="right"/>
    </xf>
    <xf numFmtId="0" fontId="3" fillId="32" borderId="93" xfId="0" applyFont="1" applyFill="1" applyBorder="1" applyAlignment="1">
      <alignment horizontal="left"/>
    </xf>
    <xf numFmtId="4" fontId="2" fillId="32" borderId="94" xfId="0" applyNumberFormat="1" applyFont="1" applyFill="1" applyBorder="1" applyAlignment="1">
      <alignment horizontal="right"/>
    </xf>
    <xf numFmtId="0" fontId="3" fillId="32" borderId="95" xfId="0" applyFont="1" applyFill="1" applyBorder="1" applyAlignment="1">
      <alignment horizontal="left"/>
    </xf>
    <xf numFmtId="0" fontId="3" fillId="32" borderId="84" xfId="0" applyFont="1" applyFill="1" applyBorder="1" applyAlignment="1">
      <alignment horizontal="left"/>
    </xf>
    <xf numFmtId="4" fontId="2" fillId="32" borderId="79" xfId="0" applyNumberFormat="1" applyFont="1" applyFill="1" applyBorder="1" applyAlignment="1">
      <alignment horizontal="right"/>
    </xf>
    <xf numFmtId="0" fontId="3" fillId="32" borderId="81" xfId="0" applyFont="1" applyFill="1" applyBorder="1" applyAlignment="1">
      <alignment horizontal="left"/>
    </xf>
    <xf numFmtId="0" fontId="2" fillId="32" borderId="19" xfId="0" applyFont="1" applyFill="1" applyBorder="1"/>
    <xf numFmtId="0" fontId="2" fillId="32" borderId="96" xfId="0" applyFont="1" applyFill="1" applyBorder="1"/>
    <xf numFmtId="0" fontId="2" fillId="32" borderId="32" xfId="0" applyFont="1" applyFill="1" applyBorder="1"/>
    <xf numFmtId="0" fontId="2" fillId="32" borderId="97" xfId="0" applyFont="1" applyFill="1" applyBorder="1"/>
    <xf numFmtId="0" fontId="2" fillId="32" borderId="98" xfId="0" applyFont="1" applyFill="1" applyBorder="1" applyAlignment="1">
      <alignment horizontal="right"/>
    </xf>
    <xf numFmtId="0" fontId="2" fillId="32" borderId="99" xfId="0" applyFont="1" applyFill="1" applyBorder="1" applyAlignment="1">
      <alignment horizontal="left"/>
    </xf>
    <xf numFmtId="0" fontId="2" fillId="32" borderId="98" xfId="0" applyFont="1" applyFill="1" applyBorder="1"/>
    <xf numFmtId="0" fontId="2" fillId="32" borderId="31" xfId="0" applyFont="1" applyFill="1" applyBorder="1"/>
    <xf numFmtId="0" fontId="11" fillId="0" borderId="0" xfId="0" applyFont="1" applyAlignment="1">
      <alignment horizontal="center"/>
    </xf>
    <xf numFmtId="0" fontId="2" fillId="32" borderId="89" xfId="0" applyFont="1" applyFill="1" applyBorder="1" applyAlignment="1">
      <alignment horizontal="left"/>
    </xf>
    <xf numFmtId="166" fontId="2" fillId="32" borderId="100" xfId="0" applyNumberFormat="1" applyFont="1" applyFill="1" applyBorder="1" applyAlignment="1">
      <alignment horizontal="right"/>
    </xf>
    <xf numFmtId="166" fontId="2" fillId="26" borderId="74" xfId="0" applyNumberFormat="1" applyFont="1" applyFill="1" applyBorder="1" applyAlignment="1">
      <alignment horizontal="right"/>
    </xf>
    <xf numFmtId="0" fontId="2" fillId="32" borderId="95" xfId="0" applyFont="1" applyFill="1" applyBorder="1" applyAlignment="1">
      <alignment horizontal="left"/>
    </xf>
    <xf numFmtId="0" fontId="2" fillId="32" borderId="102" xfId="0" applyFont="1" applyFill="1" applyBorder="1" applyAlignment="1">
      <alignment horizontal="left"/>
    </xf>
    <xf numFmtId="0" fontId="2" fillId="0" borderId="30" xfId="0" applyFont="1" applyBorder="1"/>
    <xf numFmtId="164" fontId="2" fillId="32" borderId="19" xfId="0" applyNumberFormat="1" applyFont="1" applyFill="1" applyBorder="1" applyAlignment="1">
      <alignment horizontal="right"/>
    </xf>
    <xf numFmtId="164" fontId="2" fillId="32" borderId="75" xfId="0" applyNumberFormat="1" applyFont="1" applyFill="1" applyBorder="1" applyAlignment="1">
      <alignment horizontal="right"/>
    </xf>
    <xf numFmtId="164" fontId="2" fillId="32" borderId="100" xfId="0" applyNumberFormat="1" applyFont="1" applyFill="1" applyBorder="1" applyAlignment="1">
      <alignment horizontal="right"/>
    </xf>
    <xf numFmtId="166" fontId="2" fillId="32" borderId="94" xfId="0" applyNumberFormat="1" applyFont="1" applyFill="1" applyBorder="1" applyAlignment="1">
      <alignment horizontal="right"/>
    </xf>
    <xf numFmtId="166" fontId="2" fillId="32" borderId="101" xfId="0" applyNumberFormat="1" applyFont="1" applyFill="1" applyBorder="1" applyAlignment="1">
      <alignment horizontal="right"/>
    </xf>
    <xf numFmtId="166" fontId="2" fillId="0" borderId="0" xfId="0" applyNumberFormat="1" applyFont="1"/>
    <xf numFmtId="166" fontId="2" fillId="0" borderId="30" xfId="0" applyNumberFormat="1" applyFont="1" applyBorder="1"/>
    <xf numFmtId="166" fontId="2" fillId="32" borderId="79" xfId="0" applyNumberFormat="1" applyFont="1" applyFill="1" applyBorder="1" applyAlignment="1">
      <alignment horizontal="right"/>
    </xf>
    <xf numFmtId="3" fontId="0" fillId="25" borderId="60" xfId="0" applyNumberFormat="1" applyFill="1" applyBorder="1" applyAlignment="1" applyProtection="1">
      <alignment horizontal="left"/>
      <protection locked="0"/>
    </xf>
    <xf numFmtId="4" fontId="0" fillId="32" borderId="55" xfId="0" applyNumberFormat="1" applyFill="1" applyBorder="1" applyAlignment="1">
      <alignment horizontal="right"/>
    </xf>
    <xf numFmtId="0" fontId="3" fillId="32" borderId="57" xfId="0" applyFont="1" applyFill="1" applyBorder="1" applyAlignment="1">
      <alignment horizontal="left"/>
    </xf>
    <xf numFmtId="0" fontId="3" fillId="32" borderId="78" xfId="0" applyFont="1" applyFill="1" applyBorder="1" applyAlignment="1">
      <alignment horizontal="left"/>
    </xf>
    <xf numFmtId="4" fontId="2" fillId="26" borderId="58" xfId="0" applyNumberFormat="1" applyFont="1" applyFill="1" applyBorder="1" applyAlignment="1">
      <alignment horizontal="right"/>
    </xf>
    <xf numFmtId="0" fontId="3" fillId="32" borderId="60" xfId="0" applyFont="1" applyFill="1" applyBorder="1" applyAlignment="1">
      <alignment horizontal="left"/>
    </xf>
    <xf numFmtId="3" fontId="2" fillId="25" borderId="55" xfId="0" applyNumberFormat="1" applyFont="1" applyFill="1" applyBorder="1" applyAlignment="1">
      <alignment horizontal="right"/>
    </xf>
    <xf numFmtId="3" fontId="0" fillId="30" borderId="77" xfId="0" applyNumberFormat="1" applyFill="1" applyBorder="1"/>
    <xf numFmtId="0" fontId="0" fillId="30" borderId="78" xfId="0" applyFill="1" applyBorder="1"/>
    <xf numFmtId="165" fontId="0" fillId="31" borderId="58" xfId="467" applyNumberFormat="1" applyFont="1" applyFill="1" applyBorder="1"/>
    <xf numFmtId="0" fontId="0" fillId="30" borderId="60" xfId="0" applyFill="1" applyBorder="1"/>
    <xf numFmtId="3" fontId="0" fillId="30" borderId="55" xfId="0" applyNumberFormat="1" applyFill="1" applyBorder="1"/>
    <xf numFmtId="0" fontId="0" fillId="30" borderId="57" xfId="0" applyFill="1" applyBorder="1"/>
    <xf numFmtId="0" fontId="3" fillId="0" borderId="104" xfId="401" applyFont="1" applyBorder="1" applyProtection="1">
      <protection locked="0"/>
    </xf>
    <xf numFmtId="0" fontId="3" fillId="0" borderId="105" xfId="401" applyFont="1" applyBorder="1" applyProtection="1">
      <protection locked="0"/>
    </xf>
    <xf numFmtId="0" fontId="3" fillId="0" borderId="105" xfId="0" applyFont="1" applyBorder="1" applyProtection="1">
      <protection locked="0"/>
    </xf>
    <xf numFmtId="0" fontId="3" fillId="0" borderId="106" xfId="0" applyFont="1" applyBorder="1" applyProtection="1">
      <protection locked="0"/>
    </xf>
    <xf numFmtId="0" fontId="3" fillId="0" borderId="107" xfId="401" quotePrefix="1" applyFont="1" applyBorder="1" applyAlignment="1" applyProtection="1">
      <alignment horizontal="left"/>
      <protection locked="0"/>
    </xf>
    <xf numFmtId="0" fontId="3" fillId="0" borderId="108" xfId="0" applyFont="1" applyBorder="1" applyProtection="1">
      <protection locked="0"/>
    </xf>
    <xf numFmtId="0" fontId="3" fillId="0" borderId="107" xfId="401" applyFont="1" applyBorder="1" applyProtection="1">
      <protection locked="0"/>
    </xf>
    <xf numFmtId="0" fontId="3" fillId="0" borderId="109" xfId="401" quotePrefix="1" applyFont="1" applyBorder="1" applyAlignment="1" applyProtection="1">
      <alignment horizontal="left"/>
      <protection locked="0"/>
    </xf>
    <xf numFmtId="0" fontId="3" fillId="0" borderId="110" xfId="401" applyFont="1" applyBorder="1" applyProtection="1">
      <protection locked="0"/>
    </xf>
    <xf numFmtId="0" fontId="3" fillId="0" borderId="110" xfId="401" quotePrefix="1" applyFont="1" applyBorder="1" applyAlignment="1" applyProtection="1">
      <alignment horizontal="left"/>
      <protection locked="0"/>
    </xf>
    <xf numFmtId="0" fontId="3" fillId="0" borderId="111" xfId="401" applyFont="1" applyBorder="1" applyProtection="1">
      <protection locked="0"/>
    </xf>
    <xf numFmtId="0" fontId="2" fillId="0" borderId="0" xfId="401" quotePrefix="1" applyFont="1" applyAlignment="1" applyProtection="1">
      <alignment horizontal="left"/>
      <protection locked="0"/>
    </xf>
    <xf numFmtId="0" fontId="0" fillId="0" borderId="70" xfId="0" quotePrefix="1" applyBorder="1" applyAlignment="1">
      <alignment horizontal="center"/>
    </xf>
    <xf numFmtId="0" fontId="2" fillId="0" borderId="70" xfId="0" applyFont="1" applyBorder="1"/>
    <xf numFmtId="0" fontId="2" fillId="0" borderId="70" xfId="0" applyFont="1" applyBorder="1" applyAlignment="1">
      <alignment horizontal="center"/>
    </xf>
    <xf numFmtId="0" fontId="0" fillId="0" borderId="70" xfId="0" applyBorder="1"/>
    <xf numFmtId="2" fontId="2" fillId="32" borderId="19" xfId="0" applyNumberFormat="1" applyFont="1" applyFill="1" applyBorder="1" applyAlignment="1">
      <alignment horizontal="right"/>
    </xf>
    <xf numFmtId="2" fontId="2" fillId="32" borderId="75" xfId="0" applyNumberFormat="1" applyFont="1" applyFill="1" applyBorder="1" applyAlignment="1">
      <alignment horizontal="right"/>
    </xf>
    <xf numFmtId="0" fontId="2" fillId="32" borderId="113" xfId="0" applyFont="1" applyFill="1" applyBorder="1" applyAlignment="1">
      <alignment horizontal="left"/>
    </xf>
    <xf numFmtId="0" fontId="0" fillId="0" borderId="112" xfId="0" applyBorder="1"/>
    <xf numFmtId="3" fontId="0" fillId="32" borderId="114" xfId="0" applyNumberFormat="1" applyFill="1" applyBorder="1" applyAlignment="1">
      <alignment horizontal="right"/>
    </xf>
    <xf numFmtId="0" fontId="0" fillId="0" borderId="115" xfId="0" applyBorder="1" applyAlignment="1">
      <alignment horizontal="center"/>
    </xf>
    <xf numFmtId="0" fontId="0" fillId="32" borderId="114" xfId="0" applyFill="1" applyBorder="1" applyAlignment="1">
      <alignment horizontal="right"/>
    </xf>
    <xf numFmtId="0" fontId="0" fillId="32" borderId="115" xfId="0" applyFill="1" applyBorder="1" applyAlignment="1">
      <alignment horizontal="left"/>
    </xf>
    <xf numFmtId="3" fontId="0" fillId="32" borderId="112" xfId="0" applyNumberFormat="1" applyFill="1" applyBorder="1" applyAlignment="1">
      <alignment horizontal="right"/>
    </xf>
    <xf numFmtId="0" fontId="0" fillId="32" borderId="113" xfId="0" applyFill="1" applyBorder="1" applyAlignment="1">
      <alignment horizontal="left"/>
    </xf>
    <xf numFmtId="0" fontId="0" fillId="32" borderId="112" xfId="0" applyFill="1" applyBorder="1" applyAlignment="1">
      <alignment horizontal="right"/>
    </xf>
    <xf numFmtId="166" fontId="2" fillId="32" borderId="116" xfId="0" applyNumberFormat="1" applyFont="1" applyFill="1" applyBorder="1" applyAlignment="1">
      <alignment horizontal="right"/>
    </xf>
    <xf numFmtId="0" fontId="2" fillId="32" borderId="117" xfId="0" applyFont="1" applyFill="1" applyBorder="1" applyAlignment="1">
      <alignment horizontal="left"/>
    </xf>
    <xf numFmtId="3" fontId="0" fillId="30" borderId="118" xfId="0" applyNumberFormat="1" applyFill="1" applyBorder="1"/>
    <xf numFmtId="0" fontId="0" fillId="30" borderId="119" xfId="0" applyFill="1" applyBorder="1"/>
    <xf numFmtId="0" fontId="0" fillId="0" borderId="0" xfId="0" applyAlignment="1"/>
    <xf numFmtId="0" fontId="2" fillId="0" borderId="0" xfId="0" applyFont="1" applyAlignment="1"/>
    <xf numFmtId="0" fontId="11" fillId="0" borderId="0" xfId="0" applyFont="1" applyAlignment="1"/>
    <xf numFmtId="0" fontId="4" fillId="0" borderId="0" xfId="0" applyFont="1" applyAlignment="1"/>
    <xf numFmtId="0" fontId="2" fillId="0" borderId="3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6" fontId="2" fillId="32" borderId="120" xfId="0" applyNumberFormat="1" applyFont="1" applyFill="1" applyBorder="1" applyAlignment="1">
      <alignment horizontal="right"/>
    </xf>
    <xf numFmtId="0" fontId="2" fillId="32" borderId="121" xfId="0" applyFont="1" applyFill="1" applyBorder="1" applyAlignment="1">
      <alignment horizontal="left"/>
    </xf>
    <xf numFmtId="0" fontId="3" fillId="25" borderId="103" xfId="0" applyNumberFormat="1" applyFont="1" applyFill="1" applyBorder="1" applyAlignment="1">
      <alignment horizontal="left"/>
    </xf>
    <xf numFmtId="0" fontId="2" fillId="30" borderId="78" xfId="0" applyNumberFormat="1" applyFont="1" applyFill="1" applyBorder="1"/>
    <xf numFmtId="0" fontId="2" fillId="30" borderId="119" xfId="0" applyNumberFormat="1" applyFont="1" applyFill="1" applyBorder="1"/>
    <xf numFmtId="0" fontId="2" fillId="30" borderId="60" xfId="0" applyNumberFormat="1" applyFont="1" applyFill="1" applyBorder="1"/>
    <xf numFmtId="0" fontId="9" fillId="24" borderId="50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9" fillId="24" borderId="50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53" xfId="0" applyFont="1" applyBorder="1" applyAlignment="1">
      <alignment horizontal="center" wrapText="1"/>
    </xf>
    <xf numFmtId="0" fontId="9" fillId="29" borderId="10" xfId="0" applyFont="1" applyFill="1" applyBorder="1" applyAlignment="1">
      <alignment horizontal="center" vertical="center"/>
    </xf>
    <xf numFmtId="0" fontId="9" fillId="29" borderId="22" xfId="0" applyFont="1" applyFill="1" applyBorder="1" applyAlignment="1">
      <alignment horizontal="center" vertical="center"/>
    </xf>
    <xf numFmtId="0" fontId="9" fillId="29" borderId="28" xfId="0" applyFont="1" applyFill="1" applyBorder="1" applyAlignment="1">
      <alignment horizontal="center" vertical="center"/>
    </xf>
    <xf numFmtId="0" fontId="9" fillId="29" borderId="29" xfId="0" applyFont="1" applyFill="1" applyBorder="1" applyAlignment="1">
      <alignment horizontal="center" vertical="center"/>
    </xf>
  </cellXfs>
  <cellStyles count="468">
    <cellStyle name="%" xfId="463" xr:uid="{00000000-0005-0000-0000-000000000000}"/>
    <cellStyle name="20% - Accent1 10" xfId="1" xr:uid="{00000000-0005-0000-0000-000001000000}"/>
    <cellStyle name="20% - Accent1 11" xfId="2" xr:uid="{00000000-0005-0000-0000-000002000000}"/>
    <cellStyle name="20% - Accent1 12" xfId="3" xr:uid="{00000000-0005-0000-0000-000003000000}"/>
    <cellStyle name="20% - Accent1 2" xfId="4" xr:uid="{00000000-0005-0000-0000-000004000000}"/>
    <cellStyle name="20% - Accent1 3" xfId="5" xr:uid="{00000000-0005-0000-0000-000005000000}"/>
    <cellStyle name="20% - Accent1 4" xfId="6" xr:uid="{00000000-0005-0000-0000-000006000000}"/>
    <cellStyle name="20% - Accent1 5" xfId="7" xr:uid="{00000000-0005-0000-0000-000007000000}"/>
    <cellStyle name="20% - Accent1 6" xfId="8" xr:uid="{00000000-0005-0000-0000-000008000000}"/>
    <cellStyle name="20% - Accent1 7" xfId="9" xr:uid="{00000000-0005-0000-0000-000009000000}"/>
    <cellStyle name="20% - Accent1 8" xfId="10" xr:uid="{00000000-0005-0000-0000-00000A000000}"/>
    <cellStyle name="20% - Accent1 9" xfId="11" xr:uid="{00000000-0005-0000-0000-00000B000000}"/>
    <cellStyle name="20% - Accent2 10" xfId="12" xr:uid="{00000000-0005-0000-0000-00000C000000}"/>
    <cellStyle name="20% - Accent2 11" xfId="13" xr:uid="{00000000-0005-0000-0000-00000D000000}"/>
    <cellStyle name="20% - Accent2 12" xfId="14" xr:uid="{00000000-0005-0000-0000-00000E000000}"/>
    <cellStyle name="20% - Accent2 2" xfId="15" xr:uid="{00000000-0005-0000-0000-00000F000000}"/>
    <cellStyle name="20% - Accent2 3" xfId="16" xr:uid="{00000000-0005-0000-0000-000010000000}"/>
    <cellStyle name="20% - Accent2 4" xfId="17" xr:uid="{00000000-0005-0000-0000-000011000000}"/>
    <cellStyle name="20% - Accent2 5" xfId="18" xr:uid="{00000000-0005-0000-0000-000012000000}"/>
    <cellStyle name="20% - Accent2 6" xfId="19" xr:uid="{00000000-0005-0000-0000-000013000000}"/>
    <cellStyle name="20% - Accent2 7" xfId="20" xr:uid="{00000000-0005-0000-0000-000014000000}"/>
    <cellStyle name="20% - Accent2 8" xfId="21" xr:uid="{00000000-0005-0000-0000-000015000000}"/>
    <cellStyle name="20% - Accent2 9" xfId="22" xr:uid="{00000000-0005-0000-0000-000016000000}"/>
    <cellStyle name="20% - Accent3 10" xfId="23" xr:uid="{00000000-0005-0000-0000-000017000000}"/>
    <cellStyle name="20% - Accent3 11" xfId="24" xr:uid="{00000000-0005-0000-0000-000018000000}"/>
    <cellStyle name="20% - Accent3 12" xfId="25" xr:uid="{00000000-0005-0000-0000-000019000000}"/>
    <cellStyle name="20% - Accent3 2" xfId="26" xr:uid="{00000000-0005-0000-0000-00001A000000}"/>
    <cellStyle name="20% - Accent3 3" xfId="27" xr:uid="{00000000-0005-0000-0000-00001B000000}"/>
    <cellStyle name="20% - Accent3 4" xfId="28" xr:uid="{00000000-0005-0000-0000-00001C000000}"/>
    <cellStyle name="20% - Accent3 5" xfId="29" xr:uid="{00000000-0005-0000-0000-00001D000000}"/>
    <cellStyle name="20% - Accent3 6" xfId="30" xr:uid="{00000000-0005-0000-0000-00001E000000}"/>
    <cellStyle name="20% - Accent3 7" xfId="31" xr:uid="{00000000-0005-0000-0000-00001F000000}"/>
    <cellStyle name="20% - Accent3 8" xfId="32" xr:uid="{00000000-0005-0000-0000-000020000000}"/>
    <cellStyle name="20% - Accent3 9" xfId="33" xr:uid="{00000000-0005-0000-0000-000021000000}"/>
    <cellStyle name="20% - Accent4 10" xfId="34" xr:uid="{00000000-0005-0000-0000-000022000000}"/>
    <cellStyle name="20% - Accent4 11" xfId="35" xr:uid="{00000000-0005-0000-0000-000023000000}"/>
    <cellStyle name="20% - Accent4 12" xfId="36" xr:uid="{00000000-0005-0000-0000-000024000000}"/>
    <cellStyle name="20% - Accent4 2" xfId="37" xr:uid="{00000000-0005-0000-0000-000025000000}"/>
    <cellStyle name="20% - Accent4 3" xfId="38" xr:uid="{00000000-0005-0000-0000-000026000000}"/>
    <cellStyle name="20% - Accent4 4" xfId="39" xr:uid="{00000000-0005-0000-0000-000027000000}"/>
    <cellStyle name="20% - Accent4 5" xfId="40" xr:uid="{00000000-0005-0000-0000-000028000000}"/>
    <cellStyle name="20% - Accent4 6" xfId="41" xr:uid="{00000000-0005-0000-0000-000029000000}"/>
    <cellStyle name="20% - Accent4 7" xfId="42" xr:uid="{00000000-0005-0000-0000-00002A000000}"/>
    <cellStyle name="20% - Accent4 8" xfId="43" xr:uid="{00000000-0005-0000-0000-00002B000000}"/>
    <cellStyle name="20% - Accent4 9" xfId="44" xr:uid="{00000000-0005-0000-0000-00002C000000}"/>
    <cellStyle name="20% - Accent5 10" xfId="45" xr:uid="{00000000-0005-0000-0000-00002D000000}"/>
    <cellStyle name="20% - Accent5 11" xfId="46" xr:uid="{00000000-0005-0000-0000-00002E000000}"/>
    <cellStyle name="20% - Accent5 12" xfId="47" xr:uid="{00000000-0005-0000-0000-00002F000000}"/>
    <cellStyle name="20% - Accent5 2" xfId="48" xr:uid="{00000000-0005-0000-0000-000030000000}"/>
    <cellStyle name="20% - Accent5 3" xfId="49" xr:uid="{00000000-0005-0000-0000-000031000000}"/>
    <cellStyle name="20% - Accent5 4" xfId="50" xr:uid="{00000000-0005-0000-0000-000032000000}"/>
    <cellStyle name="20% - Accent5 5" xfId="51" xr:uid="{00000000-0005-0000-0000-000033000000}"/>
    <cellStyle name="20% - Accent5 6" xfId="52" xr:uid="{00000000-0005-0000-0000-000034000000}"/>
    <cellStyle name="20% - Accent5 7" xfId="53" xr:uid="{00000000-0005-0000-0000-000035000000}"/>
    <cellStyle name="20% - Accent5 8" xfId="54" xr:uid="{00000000-0005-0000-0000-000036000000}"/>
    <cellStyle name="20% - Accent5 9" xfId="55" xr:uid="{00000000-0005-0000-0000-000037000000}"/>
    <cellStyle name="20% - Accent6 10" xfId="56" xr:uid="{00000000-0005-0000-0000-000038000000}"/>
    <cellStyle name="20% - Accent6 11" xfId="57" xr:uid="{00000000-0005-0000-0000-000039000000}"/>
    <cellStyle name="20% - Accent6 12" xfId="58" xr:uid="{00000000-0005-0000-0000-00003A000000}"/>
    <cellStyle name="20% - Accent6 2" xfId="59" xr:uid="{00000000-0005-0000-0000-00003B000000}"/>
    <cellStyle name="20% - Accent6 3" xfId="60" xr:uid="{00000000-0005-0000-0000-00003C000000}"/>
    <cellStyle name="20% - Accent6 4" xfId="61" xr:uid="{00000000-0005-0000-0000-00003D000000}"/>
    <cellStyle name="20% - Accent6 5" xfId="62" xr:uid="{00000000-0005-0000-0000-00003E000000}"/>
    <cellStyle name="20% - Accent6 6" xfId="63" xr:uid="{00000000-0005-0000-0000-00003F000000}"/>
    <cellStyle name="20% - Accent6 7" xfId="64" xr:uid="{00000000-0005-0000-0000-000040000000}"/>
    <cellStyle name="20% - Accent6 8" xfId="65" xr:uid="{00000000-0005-0000-0000-000041000000}"/>
    <cellStyle name="20% - Accent6 9" xfId="66" xr:uid="{00000000-0005-0000-0000-000042000000}"/>
    <cellStyle name="40% - Accent1 10" xfId="67" xr:uid="{00000000-0005-0000-0000-000043000000}"/>
    <cellStyle name="40% - Accent1 11" xfId="68" xr:uid="{00000000-0005-0000-0000-000044000000}"/>
    <cellStyle name="40% - Accent1 12" xfId="69" xr:uid="{00000000-0005-0000-0000-000045000000}"/>
    <cellStyle name="40% - Accent1 2" xfId="70" xr:uid="{00000000-0005-0000-0000-000046000000}"/>
    <cellStyle name="40% - Accent1 3" xfId="71" xr:uid="{00000000-0005-0000-0000-000047000000}"/>
    <cellStyle name="40% - Accent1 4" xfId="72" xr:uid="{00000000-0005-0000-0000-000048000000}"/>
    <cellStyle name="40% - Accent1 5" xfId="73" xr:uid="{00000000-0005-0000-0000-000049000000}"/>
    <cellStyle name="40% - Accent1 6" xfId="74" xr:uid="{00000000-0005-0000-0000-00004A000000}"/>
    <cellStyle name="40% - Accent1 7" xfId="75" xr:uid="{00000000-0005-0000-0000-00004B000000}"/>
    <cellStyle name="40% - Accent1 8" xfId="76" xr:uid="{00000000-0005-0000-0000-00004C000000}"/>
    <cellStyle name="40% - Accent1 9" xfId="77" xr:uid="{00000000-0005-0000-0000-00004D000000}"/>
    <cellStyle name="40% - Accent2 10" xfId="78" xr:uid="{00000000-0005-0000-0000-00004E000000}"/>
    <cellStyle name="40% - Accent2 11" xfId="79" xr:uid="{00000000-0005-0000-0000-00004F000000}"/>
    <cellStyle name="40% - Accent2 12" xfId="80" xr:uid="{00000000-0005-0000-0000-000050000000}"/>
    <cellStyle name="40% - Accent2 2" xfId="81" xr:uid="{00000000-0005-0000-0000-000051000000}"/>
    <cellStyle name="40% - Accent2 3" xfId="82" xr:uid="{00000000-0005-0000-0000-000052000000}"/>
    <cellStyle name="40% - Accent2 4" xfId="83" xr:uid="{00000000-0005-0000-0000-000053000000}"/>
    <cellStyle name="40% - Accent2 5" xfId="84" xr:uid="{00000000-0005-0000-0000-000054000000}"/>
    <cellStyle name="40% - Accent2 6" xfId="85" xr:uid="{00000000-0005-0000-0000-000055000000}"/>
    <cellStyle name="40% - Accent2 7" xfId="86" xr:uid="{00000000-0005-0000-0000-000056000000}"/>
    <cellStyle name="40% - Accent2 8" xfId="87" xr:uid="{00000000-0005-0000-0000-000057000000}"/>
    <cellStyle name="40% - Accent2 9" xfId="88" xr:uid="{00000000-0005-0000-0000-000058000000}"/>
    <cellStyle name="40% - Accent3 10" xfId="89" xr:uid="{00000000-0005-0000-0000-000059000000}"/>
    <cellStyle name="40% - Accent3 11" xfId="90" xr:uid="{00000000-0005-0000-0000-00005A000000}"/>
    <cellStyle name="40% - Accent3 12" xfId="91" xr:uid="{00000000-0005-0000-0000-00005B000000}"/>
    <cellStyle name="40% - Accent3 2" xfId="92" xr:uid="{00000000-0005-0000-0000-00005C000000}"/>
    <cellStyle name="40% - Accent3 3" xfId="93" xr:uid="{00000000-0005-0000-0000-00005D000000}"/>
    <cellStyle name="40% - Accent3 4" xfId="94" xr:uid="{00000000-0005-0000-0000-00005E000000}"/>
    <cellStyle name="40% - Accent3 5" xfId="95" xr:uid="{00000000-0005-0000-0000-00005F000000}"/>
    <cellStyle name="40% - Accent3 6" xfId="96" xr:uid="{00000000-0005-0000-0000-000060000000}"/>
    <cellStyle name="40% - Accent3 7" xfId="97" xr:uid="{00000000-0005-0000-0000-000061000000}"/>
    <cellStyle name="40% - Accent3 8" xfId="98" xr:uid="{00000000-0005-0000-0000-000062000000}"/>
    <cellStyle name="40% - Accent3 9" xfId="99" xr:uid="{00000000-0005-0000-0000-000063000000}"/>
    <cellStyle name="40% - Accent4 10" xfId="100" xr:uid="{00000000-0005-0000-0000-000064000000}"/>
    <cellStyle name="40% - Accent4 11" xfId="101" xr:uid="{00000000-0005-0000-0000-000065000000}"/>
    <cellStyle name="40% - Accent4 12" xfId="102" xr:uid="{00000000-0005-0000-0000-000066000000}"/>
    <cellStyle name="40% - Accent4 2" xfId="103" xr:uid="{00000000-0005-0000-0000-000067000000}"/>
    <cellStyle name="40% - Accent4 3" xfId="104" xr:uid="{00000000-0005-0000-0000-000068000000}"/>
    <cellStyle name="40% - Accent4 4" xfId="105" xr:uid="{00000000-0005-0000-0000-000069000000}"/>
    <cellStyle name="40% - Accent4 5" xfId="106" xr:uid="{00000000-0005-0000-0000-00006A000000}"/>
    <cellStyle name="40% - Accent4 6" xfId="107" xr:uid="{00000000-0005-0000-0000-00006B000000}"/>
    <cellStyle name="40% - Accent4 7" xfId="108" xr:uid="{00000000-0005-0000-0000-00006C000000}"/>
    <cellStyle name="40% - Accent4 8" xfId="109" xr:uid="{00000000-0005-0000-0000-00006D000000}"/>
    <cellStyle name="40% - Accent4 9" xfId="110" xr:uid="{00000000-0005-0000-0000-00006E000000}"/>
    <cellStyle name="40% - Accent5 10" xfId="111" xr:uid="{00000000-0005-0000-0000-00006F000000}"/>
    <cellStyle name="40% - Accent5 11" xfId="112" xr:uid="{00000000-0005-0000-0000-000070000000}"/>
    <cellStyle name="40% - Accent5 12" xfId="113" xr:uid="{00000000-0005-0000-0000-000071000000}"/>
    <cellStyle name="40% - Accent5 2" xfId="114" xr:uid="{00000000-0005-0000-0000-000072000000}"/>
    <cellStyle name="40% - Accent5 3" xfId="115" xr:uid="{00000000-0005-0000-0000-000073000000}"/>
    <cellStyle name="40% - Accent5 4" xfId="116" xr:uid="{00000000-0005-0000-0000-000074000000}"/>
    <cellStyle name="40% - Accent5 5" xfId="117" xr:uid="{00000000-0005-0000-0000-000075000000}"/>
    <cellStyle name="40% - Accent5 6" xfId="118" xr:uid="{00000000-0005-0000-0000-000076000000}"/>
    <cellStyle name="40% - Accent5 7" xfId="119" xr:uid="{00000000-0005-0000-0000-000077000000}"/>
    <cellStyle name="40% - Accent5 8" xfId="120" xr:uid="{00000000-0005-0000-0000-000078000000}"/>
    <cellStyle name="40% - Accent5 9" xfId="121" xr:uid="{00000000-0005-0000-0000-000079000000}"/>
    <cellStyle name="40% - Accent6 10" xfId="122" xr:uid="{00000000-0005-0000-0000-00007A000000}"/>
    <cellStyle name="40% - Accent6 11" xfId="123" xr:uid="{00000000-0005-0000-0000-00007B000000}"/>
    <cellStyle name="40% - Accent6 12" xfId="124" xr:uid="{00000000-0005-0000-0000-00007C000000}"/>
    <cellStyle name="40% - Accent6 2" xfId="125" xr:uid="{00000000-0005-0000-0000-00007D000000}"/>
    <cellStyle name="40% - Accent6 3" xfId="126" xr:uid="{00000000-0005-0000-0000-00007E000000}"/>
    <cellStyle name="40% - Accent6 4" xfId="127" xr:uid="{00000000-0005-0000-0000-00007F000000}"/>
    <cellStyle name="40% - Accent6 5" xfId="128" xr:uid="{00000000-0005-0000-0000-000080000000}"/>
    <cellStyle name="40% - Accent6 6" xfId="129" xr:uid="{00000000-0005-0000-0000-000081000000}"/>
    <cellStyle name="40% - Accent6 7" xfId="130" xr:uid="{00000000-0005-0000-0000-000082000000}"/>
    <cellStyle name="40% - Accent6 8" xfId="131" xr:uid="{00000000-0005-0000-0000-000083000000}"/>
    <cellStyle name="40% - Accent6 9" xfId="132" xr:uid="{00000000-0005-0000-0000-000084000000}"/>
    <cellStyle name="60% - Accent1 10" xfId="133" xr:uid="{00000000-0005-0000-0000-000085000000}"/>
    <cellStyle name="60% - Accent1 11" xfId="134" xr:uid="{00000000-0005-0000-0000-000086000000}"/>
    <cellStyle name="60% - Accent1 12" xfId="135" xr:uid="{00000000-0005-0000-0000-000087000000}"/>
    <cellStyle name="60% - Accent1 2" xfId="136" xr:uid="{00000000-0005-0000-0000-000088000000}"/>
    <cellStyle name="60% - Accent1 3" xfId="137" xr:uid="{00000000-0005-0000-0000-000089000000}"/>
    <cellStyle name="60% - Accent1 4" xfId="138" xr:uid="{00000000-0005-0000-0000-00008A000000}"/>
    <cellStyle name="60% - Accent1 5" xfId="139" xr:uid="{00000000-0005-0000-0000-00008B000000}"/>
    <cellStyle name="60% - Accent1 6" xfId="140" xr:uid="{00000000-0005-0000-0000-00008C000000}"/>
    <cellStyle name="60% - Accent1 7" xfId="141" xr:uid="{00000000-0005-0000-0000-00008D000000}"/>
    <cellStyle name="60% - Accent1 8" xfId="142" xr:uid="{00000000-0005-0000-0000-00008E000000}"/>
    <cellStyle name="60% - Accent1 9" xfId="143" xr:uid="{00000000-0005-0000-0000-00008F000000}"/>
    <cellStyle name="60% - Accent2 10" xfId="144" xr:uid="{00000000-0005-0000-0000-000090000000}"/>
    <cellStyle name="60% - Accent2 11" xfId="145" xr:uid="{00000000-0005-0000-0000-000091000000}"/>
    <cellStyle name="60% - Accent2 12" xfId="146" xr:uid="{00000000-0005-0000-0000-000092000000}"/>
    <cellStyle name="60% - Accent2 2" xfId="147" xr:uid="{00000000-0005-0000-0000-000093000000}"/>
    <cellStyle name="60% - Accent2 3" xfId="148" xr:uid="{00000000-0005-0000-0000-000094000000}"/>
    <cellStyle name="60% - Accent2 4" xfId="149" xr:uid="{00000000-0005-0000-0000-000095000000}"/>
    <cellStyle name="60% - Accent2 5" xfId="150" xr:uid="{00000000-0005-0000-0000-000096000000}"/>
    <cellStyle name="60% - Accent2 6" xfId="151" xr:uid="{00000000-0005-0000-0000-000097000000}"/>
    <cellStyle name="60% - Accent2 7" xfId="152" xr:uid="{00000000-0005-0000-0000-000098000000}"/>
    <cellStyle name="60% - Accent2 8" xfId="153" xr:uid="{00000000-0005-0000-0000-000099000000}"/>
    <cellStyle name="60% - Accent2 9" xfId="154" xr:uid="{00000000-0005-0000-0000-00009A000000}"/>
    <cellStyle name="60% - Accent3 10" xfId="155" xr:uid="{00000000-0005-0000-0000-00009B000000}"/>
    <cellStyle name="60% - Accent3 11" xfId="156" xr:uid="{00000000-0005-0000-0000-00009C000000}"/>
    <cellStyle name="60% - Accent3 12" xfId="157" xr:uid="{00000000-0005-0000-0000-00009D000000}"/>
    <cellStyle name="60% - Accent3 2" xfId="158" xr:uid="{00000000-0005-0000-0000-00009E000000}"/>
    <cellStyle name="60% - Accent3 3" xfId="159" xr:uid="{00000000-0005-0000-0000-00009F000000}"/>
    <cellStyle name="60% - Accent3 4" xfId="160" xr:uid="{00000000-0005-0000-0000-0000A0000000}"/>
    <cellStyle name="60% - Accent3 5" xfId="161" xr:uid="{00000000-0005-0000-0000-0000A1000000}"/>
    <cellStyle name="60% - Accent3 6" xfId="162" xr:uid="{00000000-0005-0000-0000-0000A2000000}"/>
    <cellStyle name="60% - Accent3 7" xfId="163" xr:uid="{00000000-0005-0000-0000-0000A3000000}"/>
    <cellStyle name="60% - Accent3 8" xfId="164" xr:uid="{00000000-0005-0000-0000-0000A4000000}"/>
    <cellStyle name="60% - Accent3 9" xfId="165" xr:uid="{00000000-0005-0000-0000-0000A5000000}"/>
    <cellStyle name="60% - Accent4 10" xfId="166" xr:uid="{00000000-0005-0000-0000-0000A6000000}"/>
    <cellStyle name="60% - Accent4 11" xfId="167" xr:uid="{00000000-0005-0000-0000-0000A7000000}"/>
    <cellStyle name="60% - Accent4 12" xfId="168" xr:uid="{00000000-0005-0000-0000-0000A8000000}"/>
    <cellStyle name="60% - Accent4 2" xfId="169" xr:uid="{00000000-0005-0000-0000-0000A9000000}"/>
    <cellStyle name="60% - Accent4 3" xfId="170" xr:uid="{00000000-0005-0000-0000-0000AA000000}"/>
    <cellStyle name="60% - Accent4 4" xfId="171" xr:uid="{00000000-0005-0000-0000-0000AB000000}"/>
    <cellStyle name="60% - Accent4 5" xfId="172" xr:uid="{00000000-0005-0000-0000-0000AC000000}"/>
    <cellStyle name="60% - Accent4 6" xfId="173" xr:uid="{00000000-0005-0000-0000-0000AD000000}"/>
    <cellStyle name="60% - Accent4 7" xfId="174" xr:uid="{00000000-0005-0000-0000-0000AE000000}"/>
    <cellStyle name="60% - Accent4 8" xfId="175" xr:uid="{00000000-0005-0000-0000-0000AF000000}"/>
    <cellStyle name="60% - Accent4 9" xfId="176" xr:uid="{00000000-0005-0000-0000-0000B0000000}"/>
    <cellStyle name="60% - Accent5 10" xfId="177" xr:uid="{00000000-0005-0000-0000-0000B1000000}"/>
    <cellStyle name="60% - Accent5 11" xfId="178" xr:uid="{00000000-0005-0000-0000-0000B2000000}"/>
    <cellStyle name="60% - Accent5 12" xfId="179" xr:uid="{00000000-0005-0000-0000-0000B3000000}"/>
    <cellStyle name="60% - Accent5 2" xfId="180" xr:uid="{00000000-0005-0000-0000-0000B4000000}"/>
    <cellStyle name="60% - Accent5 3" xfId="181" xr:uid="{00000000-0005-0000-0000-0000B5000000}"/>
    <cellStyle name="60% - Accent5 4" xfId="182" xr:uid="{00000000-0005-0000-0000-0000B6000000}"/>
    <cellStyle name="60% - Accent5 5" xfId="183" xr:uid="{00000000-0005-0000-0000-0000B7000000}"/>
    <cellStyle name="60% - Accent5 6" xfId="184" xr:uid="{00000000-0005-0000-0000-0000B8000000}"/>
    <cellStyle name="60% - Accent5 7" xfId="185" xr:uid="{00000000-0005-0000-0000-0000B9000000}"/>
    <cellStyle name="60% - Accent5 8" xfId="186" xr:uid="{00000000-0005-0000-0000-0000BA000000}"/>
    <cellStyle name="60% - Accent5 9" xfId="187" xr:uid="{00000000-0005-0000-0000-0000BB000000}"/>
    <cellStyle name="60% - Accent6 10" xfId="188" xr:uid="{00000000-0005-0000-0000-0000BC000000}"/>
    <cellStyle name="60% - Accent6 11" xfId="189" xr:uid="{00000000-0005-0000-0000-0000BD000000}"/>
    <cellStyle name="60% - Accent6 12" xfId="190" xr:uid="{00000000-0005-0000-0000-0000BE000000}"/>
    <cellStyle name="60% - Accent6 2" xfId="191" xr:uid="{00000000-0005-0000-0000-0000BF000000}"/>
    <cellStyle name="60% - Accent6 3" xfId="192" xr:uid="{00000000-0005-0000-0000-0000C0000000}"/>
    <cellStyle name="60% - Accent6 4" xfId="193" xr:uid="{00000000-0005-0000-0000-0000C1000000}"/>
    <cellStyle name="60% - Accent6 5" xfId="194" xr:uid="{00000000-0005-0000-0000-0000C2000000}"/>
    <cellStyle name="60% - Accent6 6" xfId="195" xr:uid="{00000000-0005-0000-0000-0000C3000000}"/>
    <cellStyle name="60% - Accent6 7" xfId="196" xr:uid="{00000000-0005-0000-0000-0000C4000000}"/>
    <cellStyle name="60% - Accent6 8" xfId="197" xr:uid="{00000000-0005-0000-0000-0000C5000000}"/>
    <cellStyle name="60% - Accent6 9" xfId="198" xr:uid="{00000000-0005-0000-0000-0000C6000000}"/>
    <cellStyle name="Accent1 10" xfId="199" xr:uid="{00000000-0005-0000-0000-0000C7000000}"/>
    <cellStyle name="Accent1 11" xfId="200" xr:uid="{00000000-0005-0000-0000-0000C8000000}"/>
    <cellStyle name="Accent1 12" xfId="201" xr:uid="{00000000-0005-0000-0000-0000C9000000}"/>
    <cellStyle name="Accent1 2" xfId="202" xr:uid="{00000000-0005-0000-0000-0000CA000000}"/>
    <cellStyle name="Accent1 3" xfId="203" xr:uid="{00000000-0005-0000-0000-0000CB000000}"/>
    <cellStyle name="Accent1 4" xfId="204" xr:uid="{00000000-0005-0000-0000-0000CC000000}"/>
    <cellStyle name="Accent1 5" xfId="205" xr:uid="{00000000-0005-0000-0000-0000CD000000}"/>
    <cellStyle name="Accent1 6" xfId="206" xr:uid="{00000000-0005-0000-0000-0000CE000000}"/>
    <cellStyle name="Accent1 7" xfId="207" xr:uid="{00000000-0005-0000-0000-0000CF000000}"/>
    <cellStyle name="Accent1 8" xfId="208" xr:uid="{00000000-0005-0000-0000-0000D0000000}"/>
    <cellStyle name="Accent1 9" xfId="209" xr:uid="{00000000-0005-0000-0000-0000D1000000}"/>
    <cellStyle name="Accent2 10" xfId="210" xr:uid="{00000000-0005-0000-0000-0000D2000000}"/>
    <cellStyle name="Accent2 11" xfId="211" xr:uid="{00000000-0005-0000-0000-0000D3000000}"/>
    <cellStyle name="Accent2 12" xfId="212" xr:uid="{00000000-0005-0000-0000-0000D4000000}"/>
    <cellStyle name="Accent2 2" xfId="213" xr:uid="{00000000-0005-0000-0000-0000D5000000}"/>
    <cellStyle name="Accent2 3" xfId="214" xr:uid="{00000000-0005-0000-0000-0000D6000000}"/>
    <cellStyle name="Accent2 4" xfId="215" xr:uid="{00000000-0005-0000-0000-0000D7000000}"/>
    <cellStyle name="Accent2 5" xfId="216" xr:uid="{00000000-0005-0000-0000-0000D8000000}"/>
    <cellStyle name="Accent2 6" xfId="217" xr:uid="{00000000-0005-0000-0000-0000D9000000}"/>
    <cellStyle name="Accent2 7" xfId="218" xr:uid="{00000000-0005-0000-0000-0000DA000000}"/>
    <cellStyle name="Accent2 8" xfId="219" xr:uid="{00000000-0005-0000-0000-0000DB000000}"/>
    <cellStyle name="Accent2 9" xfId="220" xr:uid="{00000000-0005-0000-0000-0000DC000000}"/>
    <cellStyle name="Accent3 10" xfId="221" xr:uid="{00000000-0005-0000-0000-0000DD000000}"/>
    <cellStyle name="Accent3 11" xfId="222" xr:uid="{00000000-0005-0000-0000-0000DE000000}"/>
    <cellStyle name="Accent3 12" xfId="223" xr:uid="{00000000-0005-0000-0000-0000DF000000}"/>
    <cellStyle name="Accent3 2" xfId="224" xr:uid="{00000000-0005-0000-0000-0000E0000000}"/>
    <cellStyle name="Accent3 3" xfId="225" xr:uid="{00000000-0005-0000-0000-0000E1000000}"/>
    <cellStyle name="Accent3 4" xfId="226" xr:uid="{00000000-0005-0000-0000-0000E2000000}"/>
    <cellStyle name="Accent3 5" xfId="227" xr:uid="{00000000-0005-0000-0000-0000E3000000}"/>
    <cellStyle name="Accent3 6" xfId="228" xr:uid="{00000000-0005-0000-0000-0000E4000000}"/>
    <cellStyle name="Accent3 7" xfId="229" xr:uid="{00000000-0005-0000-0000-0000E5000000}"/>
    <cellStyle name="Accent3 8" xfId="230" xr:uid="{00000000-0005-0000-0000-0000E6000000}"/>
    <cellStyle name="Accent3 9" xfId="231" xr:uid="{00000000-0005-0000-0000-0000E7000000}"/>
    <cellStyle name="Accent4 10" xfId="232" xr:uid="{00000000-0005-0000-0000-0000E8000000}"/>
    <cellStyle name="Accent4 11" xfId="233" xr:uid="{00000000-0005-0000-0000-0000E9000000}"/>
    <cellStyle name="Accent4 12" xfId="234" xr:uid="{00000000-0005-0000-0000-0000EA000000}"/>
    <cellStyle name="Accent4 2" xfId="235" xr:uid="{00000000-0005-0000-0000-0000EB000000}"/>
    <cellStyle name="Accent4 3" xfId="236" xr:uid="{00000000-0005-0000-0000-0000EC000000}"/>
    <cellStyle name="Accent4 4" xfId="237" xr:uid="{00000000-0005-0000-0000-0000ED000000}"/>
    <cellStyle name="Accent4 5" xfId="238" xr:uid="{00000000-0005-0000-0000-0000EE000000}"/>
    <cellStyle name="Accent4 6" xfId="239" xr:uid="{00000000-0005-0000-0000-0000EF000000}"/>
    <cellStyle name="Accent4 7" xfId="240" xr:uid="{00000000-0005-0000-0000-0000F0000000}"/>
    <cellStyle name="Accent4 8" xfId="241" xr:uid="{00000000-0005-0000-0000-0000F1000000}"/>
    <cellStyle name="Accent4 9" xfId="242" xr:uid="{00000000-0005-0000-0000-0000F2000000}"/>
    <cellStyle name="Accent5 10" xfId="243" xr:uid="{00000000-0005-0000-0000-0000F3000000}"/>
    <cellStyle name="Accent5 11" xfId="244" xr:uid="{00000000-0005-0000-0000-0000F4000000}"/>
    <cellStyle name="Accent5 12" xfId="245" xr:uid="{00000000-0005-0000-0000-0000F5000000}"/>
    <cellStyle name="Accent5 2" xfId="246" xr:uid="{00000000-0005-0000-0000-0000F6000000}"/>
    <cellStyle name="Accent5 3" xfId="247" xr:uid="{00000000-0005-0000-0000-0000F7000000}"/>
    <cellStyle name="Accent5 4" xfId="248" xr:uid="{00000000-0005-0000-0000-0000F8000000}"/>
    <cellStyle name="Accent5 5" xfId="249" xr:uid="{00000000-0005-0000-0000-0000F9000000}"/>
    <cellStyle name="Accent5 6" xfId="250" xr:uid="{00000000-0005-0000-0000-0000FA000000}"/>
    <cellStyle name="Accent5 7" xfId="251" xr:uid="{00000000-0005-0000-0000-0000FB000000}"/>
    <cellStyle name="Accent5 8" xfId="252" xr:uid="{00000000-0005-0000-0000-0000FC000000}"/>
    <cellStyle name="Accent5 9" xfId="253" xr:uid="{00000000-0005-0000-0000-0000FD000000}"/>
    <cellStyle name="Accent6 10" xfId="254" xr:uid="{00000000-0005-0000-0000-0000FE000000}"/>
    <cellStyle name="Accent6 11" xfId="255" xr:uid="{00000000-0005-0000-0000-0000FF000000}"/>
    <cellStyle name="Accent6 12" xfId="256" xr:uid="{00000000-0005-0000-0000-000000010000}"/>
    <cellStyle name="Accent6 2" xfId="257" xr:uid="{00000000-0005-0000-0000-000001010000}"/>
    <cellStyle name="Accent6 3" xfId="258" xr:uid="{00000000-0005-0000-0000-000002010000}"/>
    <cellStyle name="Accent6 4" xfId="259" xr:uid="{00000000-0005-0000-0000-000003010000}"/>
    <cellStyle name="Accent6 5" xfId="260" xr:uid="{00000000-0005-0000-0000-000004010000}"/>
    <cellStyle name="Accent6 6" xfId="261" xr:uid="{00000000-0005-0000-0000-000005010000}"/>
    <cellStyle name="Accent6 7" xfId="262" xr:uid="{00000000-0005-0000-0000-000006010000}"/>
    <cellStyle name="Accent6 8" xfId="263" xr:uid="{00000000-0005-0000-0000-000007010000}"/>
    <cellStyle name="Accent6 9" xfId="264" xr:uid="{00000000-0005-0000-0000-000008010000}"/>
    <cellStyle name="Bad 10" xfId="265" xr:uid="{00000000-0005-0000-0000-000009010000}"/>
    <cellStyle name="Bad 11" xfId="266" xr:uid="{00000000-0005-0000-0000-00000A010000}"/>
    <cellStyle name="Bad 12" xfId="267" xr:uid="{00000000-0005-0000-0000-00000B010000}"/>
    <cellStyle name="Bad 2" xfId="268" xr:uid="{00000000-0005-0000-0000-00000C010000}"/>
    <cellStyle name="Bad 3" xfId="269" xr:uid="{00000000-0005-0000-0000-00000D010000}"/>
    <cellStyle name="Bad 4" xfId="270" xr:uid="{00000000-0005-0000-0000-00000E010000}"/>
    <cellStyle name="Bad 5" xfId="271" xr:uid="{00000000-0005-0000-0000-00000F010000}"/>
    <cellStyle name="Bad 6" xfId="272" xr:uid="{00000000-0005-0000-0000-000010010000}"/>
    <cellStyle name="Bad 7" xfId="273" xr:uid="{00000000-0005-0000-0000-000011010000}"/>
    <cellStyle name="Bad 8" xfId="274" xr:uid="{00000000-0005-0000-0000-000012010000}"/>
    <cellStyle name="Bad 9" xfId="275" xr:uid="{00000000-0005-0000-0000-000013010000}"/>
    <cellStyle name="Calculation 10" xfId="276" xr:uid="{00000000-0005-0000-0000-000014010000}"/>
    <cellStyle name="Calculation 11" xfId="277" xr:uid="{00000000-0005-0000-0000-000015010000}"/>
    <cellStyle name="Calculation 12" xfId="278" xr:uid="{00000000-0005-0000-0000-000016010000}"/>
    <cellStyle name="Calculation 2" xfId="279" xr:uid="{00000000-0005-0000-0000-000017010000}"/>
    <cellStyle name="Calculation 3" xfId="280" xr:uid="{00000000-0005-0000-0000-000018010000}"/>
    <cellStyle name="Calculation 4" xfId="281" xr:uid="{00000000-0005-0000-0000-000019010000}"/>
    <cellStyle name="Calculation 5" xfId="282" xr:uid="{00000000-0005-0000-0000-00001A010000}"/>
    <cellStyle name="Calculation 6" xfId="283" xr:uid="{00000000-0005-0000-0000-00001B010000}"/>
    <cellStyle name="Calculation 7" xfId="284" xr:uid="{00000000-0005-0000-0000-00001C010000}"/>
    <cellStyle name="Calculation 8" xfId="285" xr:uid="{00000000-0005-0000-0000-00001D010000}"/>
    <cellStyle name="Calculation 9" xfId="286" xr:uid="{00000000-0005-0000-0000-00001E010000}"/>
    <cellStyle name="Check Cell 10" xfId="287" xr:uid="{00000000-0005-0000-0000-00001F010000}"/>
    <cellStyle name="Check Cell 11" xfId="288" xr:uid="{00000000-0005-0000-0000-000020010000}"/>
    <cellStyle name="Check Cell 12" xfId="289" xr:uid="{00000000-0005-0000-0000-000021010000}"/>
    <cellStyle name="Check Cell 2" xfId="290" xr:uid="{00000000-0005-0000-0000-000022010000}"/>
    <cellStyle name="Check Cell 3" xfId="291" xr:uid="{00000000-0005-0000-0000-000023010000}"/>
    <cellStyle name="Check Cell 4" xfId="292" xr:uid="{00000000-0005-0000-0000-000024010000}"/>
    <cellStyle name="Check Cell 5" xfId="293" xr:uid="{00000000-0005-0000-0000-000025010000}"/>
    <cellStyle name="Check Cell 6" xfId="294" xr:uid="{00000000-0005-0000-0000-000026010000}"/>
    <cellStyle name="Check Cell 7" xfId="295" xr:uid="{00000000-0005-0000-0000-000027010000}"/>
    <cellStyle name="Check Cell 8" xfId="296" xr:uid="{00000000-0005-0000-0000-000028010000}"/>
    <cellStyle name="Check Cell 9" xfId="297" xr:uid="{00000000-0005-0000-0000-000029010000}"/>
    <cellStyle name="Comma" xfId="467" builtinId="3"/>
    <cellStyle name="Comma 2" xfId="298" xr:uid="{00000000-0005-0000-0000-00002A010000}"/>
    <cellStyle name="Comma 2 2" xfId="299" xr:uid="{00000000-0005-0000-0000-00002B010000}"/>
    <cellStyle name="Comma 3" xfId="300" xr:uid="{00000000-0005-0000-0000-00002C010000}"/>
    <cellStyle name="Comma 4" xfId="301" xr:uid="{00000000-0005-0000-0000-00002D010000}"/>
    <cellStyle name="Explanatory Text 10" xfId="302" xr:uid="{00000000-0005-0000-0000-00002E010000}"/>
    <cellStyle name="Explanatory Text 11" xfId="303" xr:uid="{00000000-0005-0000-0000-00002F010000}"/>
    <cellStyle name="Explanatory Text 12" xfId="304" xr:uid="{00000000-0005-0000-0000-000030010000}"/>
    <cellStyle name="Explanatory Text 2" xfId="305" xr:uid="{00000000-0005-0000-0000-000031010000}"/>
    <cellStyle name="Explanatory Text 3" xfId="306" xr:uid="{00000000-0005-0000-0000-000032010000}"/>
    <cellStyle name="Explanatory Text 4" xfId="307" xr:uid="{00000000-0005-0000-0000-000033010000}"/>
    <cellStyle name="Explanatory Text 5" xfId="308" xr:uid="{00000000-0005-0000-0000-000034010000}"/>
    <cellStyle name="Explanatory Text 6" xfId="309" xr:uid="{00000000-0005-0000-0000-000035010000}"/>
    <cellStyle name="Explanatory Text 7" xfId="310" xr:uid="{00000000-0005-0000-0000-000036010000}"/>
    <cellStyle name="Explanatory Text 8" xfId="311" xr:uid="{00000000-0005-0000-0000-000037010000}"/>
    <cellStyle name="Explanatory Text 9" xfId="312" xr:uid="{00000000-0005-0000-0000-000038010000}"/>
    <cellStyle name="Good 10" xfId="313" xr:uid="{00000000-0005-0000-0000-000039010000}"/>
    <cellStyle name="Good 11" xfId="314" xr:uid="{00000000-0005-0000-0000-00003A010000}"/>
    <cellStyle name="Good 12" xfId="315" xr:uid="{00000000-0005-0000-0000-00003B010000}"/>
    <cellStyle name="Good 2" xfId="316" xr:uid="{00000000-0005-0000-0000-00003C010000}"/>
    <cellStyle name="Good 3" xfId="317" xr:uid="{00000000-0005-0000-0000-00003D010000}"/>
    <cellStyle name="Good 4" xfId="318" xr:uid="{00000000-0005-0000-0000-00003E010000}"/>
    <cellStyle name="Good 5" xfId="319" xr:uid="{00000000-0005-0000-0000-00003F010000}"/>
    <cellStyle name="Good 6" xfId="320" xr:uid="{00000000-0005-0000-0000-000040010000}"/>
    <cellStyle name="Good 7" xfId="321" xr:uid="{00000000-0005-0000-0000-000041010000}"/>
    <cellStyle name="Good 8" xfId="322" xr:uid="{00000000-0005-0000-0000-000042010000}"/>
    <cellStyle name="Good 9" xfId="323" xr:uid="{00000000-0005-0000-0000-000043010000}"/>
    <cellStyle name="Heading 1 10" xfId="324" xr:uid="{00000000-0005-0000-0000-000044010000}"/>
    <cellStyle name="Heading 1 11" xfId="325" xr:uid="{00000000-0005-0000-0000-000045010000}"/>
    <cellStyle name="Heading 1 12" xfId="326" xr:uid="{00000000-0005-0000-0000-000046010000}"/>
    <cellStyle name="Heading 1 2" xfId="327" xr:uid="{00000000-0005-0000-0000-000047010000}"/>
    <cellStyle name="Heading 1 3" xfId="328" xr:uid="{00000000-0005-0000-0000-000048010000}"/>
    <cellStyle name="Heading 1 4" xfId="329" xr:uid="{00000000-0005-0000-0000-000049010000}"/>
    <cellStyle name="Heading 1 5" xfId="330" xr:uid="{00000000-0005-0000-0000-00004A010000}"/>
    <cellStyle name="Heading 1 6" xfId="331" xr:uid="{00000000-0005-0000-0000-00004B010000}"/>
    <cellStyle name="Heading 1 7" xfId="332" xr:uid="{00000000-0005-0000-0000-00004C010000}"/>
    <cellStyle name="Heading 1 8" xfId="333" xr:uid="{00000000-0005-0000-0000-00004D010000}"/>
    <cellStyle name="Heading 1 9" xfId="334" xr:uid="{00000000-0005-0000-0000-00004E010000}"/>
    <cellStyle name="Heading 2 10" xfId="335" xr:uid="{00000000-0005-0000-0000-00004F010000}"/>
    <cellStyle name="Heading 2 11" xfId="336" xr:uid="{00000000-0005-0000-0000-000050010000}"/>
    <cellStyle name="Heading 2 12" xfId="337" xr:uid="{00000000-0005-0000-0000-000051010000}"/>
    <cellStyle name="Heading 2 2" xfId="338" xr:uid="{00000000-0005-0000-0000-000052010000}"/>
    <cellStyle name="Heading 2 3" xfId="339" xr:uid="{00000000-0005-0000-0000-000053010000}"/>
    <cellStyle name="Heading 2 4" xfId="340" xr:uid="{00000000-0005-0000-0000-000054010000}"/>
    <cellStyle name="Heading 2 5" xfId="341" xr:uid="{00000000-0005-0000-0000-000055010000}"/>
    <cellStyle name="Heading 2 6" xfId="342" xr:uid="{00000000-0005-0000-0000-000056010000}"/>
    <cellStyle name="Heading 2 7" xfId="343" xr:uid="{00000000-0005-0000-0000-000057010000}"/>
    <cellStyle name="Heading 2 8" xfId="344" xr:uid="{00000000-0005-0000-0000-000058010000}"/>
    <cellStyle name="Heading 2 9" xfId="345" xr:uid="{00000000-0005-0000-0000-000059010000}"/>
    <cellStyle name="Heading 3 10" xfId="346" xr:uid="{00000000-0005-0000-0000-00005A010000}"/>
    <cellStyle name="Heading 3 11" xfId="347" xr:uid="{00000000-0005-0000-0000-00005B010000}"/>
    <cellStyle name="Heading 3 12" xfId="348" xr:uid="{00000000-0005-0000-0000-00005C010000}"/>
    <cellStyle name="Heading 3 2" xfId="349" xr:uid="{00000000-0005-0000-0000-00005D010000}"/>
    <cellStyle name="Heading 3 3" xfId="350" xr:uid="{00000000-0005-0000-0000-00005E010000}"/>
    <cellStyle name="Heading 3 4" xfId="351" xr:uid="{00000000-0005-0000-0000-00005F010000}"/>
    <cellStyle name="Heading 3 5" xfId="352" xr:uid="{00000000-0005-0000-0000-000060010000}"/>
    <cellStyle name="Heading 3 6" xfId="353" xr:uid="{00000000-0005-0000-0000-000061010000}"/>
    <cellStyle name="Heading 3 7" xfId="354" xr:uid="{00000000-0005-0000-0000-000062010000}"/>
    <cellStyle name="Heading 3 8" xfId="355" xr:uid="{00000000-0005-0000-0000-000063010000}"/>
    <cellStyle name="Heading 3 9" xfId="356" xr:uid="{00000000-0005-0000-0000-000064010000}"/>
    <cellStyle name="Heading 4 10" xfId="357" xr:uid="{00000000-0005-0000-0000-000065010000}"/>
    <cellStyle name="Heading 4 11" xfId="358" xr:uid="{00000000-0005-0000-0000-000066010000}"/>
    <cellStyle name="Heading 4 12" xfId="359" xr:uid="{00000000-0005-0000-0000-000067010000}"/>
    <cellStyle name="Heading 4 2" xfId="360" xr:uid="{00000000-0005-0000-0000-000068010000}"/>
    <cellStyle name="Heading 4 3" xfId="361" xr:uid="{00000000-0005-0000-0000-000069010000}"/>
    <cellStyle name="Heading 4 4" xfId="362" xr:uid="{00000000-0005-0000-0000-00006A010000}"/>
    <cellStyle name="Heading 4 5" xfId="363" xr:uid="{00000000-0005-0000-0000-00006B010000}"/>
    <cellStyle name="Heading 4 6" xfId="364" xr:uid="{00000000-0005-0000-0000-00006C010000}"/>
    <cellStyle name="Heading 4 7" xfId="365" xr:uid="{00000000-0005-0000-0000-00006D010000}"/>
    <cellStyle name="Heading 4 8" xfId="366" xr:uid="{00000000-0005-0000-0000-00006E010000}"/>
    <cellStyle name="Heading 4 9" xfId="367" xr:uid="{00000000-0005-0000-0000-00006F010000}"/>
    <cellStyle name="Input 10" xfId="368" xr:uid="{00000000-0005-0000-0000-000070010000}"/>
    <cellStyle name="Input 11" xfId="369" xr:uid="{00000000-0005-0000-0000-000071010000}"/>
    <cellStyle name="Input 12" xfId="370" xr:uid="{00000000-0005-0000-0000-000072010000}"/>
    <cellStyle name="Input 2" xfId="371" xr:uid="{00000000-0005-0000-0000-000073010000}"/>
    <cellStyle name="Input 3" xfId="372" xr:uid="{00000000-0005-0000-0000-000074010000}"/>
    <cellStyle name="Input 4" xfId="373" xr:uid="{00000000-0005-0000-0000-000075010000}"/>
    <cellStyle name="Input 5" xfId="374" xr:uid="{00000000-0005-0000-0000-000076010000}"/>
    <cellStyle name="Input 6" xfId="375" xr:uid="{00000000-0005-0000-0000-000077010000}"/>
    <cellStyle name="Input 7" xfId="376" xr:uid="{00000000-0005-0000-0000-000078010000}"/>
    <cellStyle name="Input 8" xfId="377" xr:uid="{00000000-0005-0000-0000-000079010000}"/>
    <cellStyle name="Input 9" xfId="378" xr:uid="{00000000-0005-0000-0000-00007A010000}"/>
    <cellStyle name="Linked Cell 10" xfId="379" xr:uid="{00000000-0005-0000-0000-00007B010000}"/>
    <cellStyle name="Linked Cell 11" xfId="380" xr:uid="{00000000-0005-0000-0000-00007C010000}"/>
    <cellStyle name="Linked Cell 12" xfId="381" xr:uid="{00000000-0005-0000-0000-00007D010000}"/>
    <cellStyle name="Linked Cell 2" xfId="382" xr:uid="{00000000-0005-0000-0000-00007E010000}"/>
    <cellStyle name="Linked Cell 3" xfId="383" xr:uid="{00000000-0005-0000-0000-00007F010000}"/>
    <cellStyle name="Linked Cell 4" xfId="384" xr:uid="{00000000-0005-0000-0000-000080010000}"/>
    <cellStyle name="Linked Cell 5" xfId="385" xr:uid="{00000000-0005-0000-0000-000081010000}"/>
    <cellStyle name="Linked Cell 6" xfId="386" xr:uid="{00000000-0005-0000-0000-000082010000}"/>
    <cellStyle name="Linked Cell 7" xfId="387" xr:uid="{00000000-0005-0000-0000-000083010000}"/>
    <cellStyle name="Linked Cell 8" xfId="388" xr:uid="{00000000-0005-0000-0000-000084010000}"/>
    <cellStyle name="Linked Cell 9" xfId="389" xr:uid="{00000000-0005-0000-0000-000085010000}"/>
    <cellStyle name="Neutral 10" xfId="390" xr:uid="{00000000-0005-0000-0000-000086010000}"/>
    <cellStyle name="Neutral 11" xfId="391" xr:uid="{00000000-0005-0000-0000-000087010000}"/>
    <cellStyle name="Neutral 12" xfId="392" xr:uid="{00000000-0005-0000-0000-000088010000}"/>
    <cellStyle name="Neutral 2" xfId="393" xr:uid="{00000000-0005-0000-0000-000089010000}"/>
    <cellStyle name="Neutral 3" xfId="394" xr:uid="{00000000-0005-0000-0000-00008A010000}"/>
    <cellStyle name="Neutral 4" xfId="395" xr:uid="{00000000-0005-0000-0000-00008B010000}"/>
    <cellStyle name="Neutral 5" xfId="396" xr:uid="{00000000-0005-0000-0000-00008C010000}"/>
    <cellStyle name="Neutral 6" xfId="397" xr:uid="{00000000-0005-0000-0000-00008D010000}"/>
    <cellStyle name="Neutral 7" xfId="398" xr:uid="{00000000-0005-0000-0000-00008E010000}"/>
    <cellStyle name="Neutral 8" xfId="399" xr:uid="{00000000-0005-0000-0000-00008F010000}"/>
    <cellStyle name="Neutral 9" xfId="400" xr:uid="{00000000-0005-0000-0000-000090010000}"/>
    <cellStyle name="Normal" xfId="0" builtinId="0"/>
    <cellStyle name="Normal 2" xfId="401" xr:uid="{00000000-0005-0000-0000-000092010000}"/>
    <cellStyle name="Normal 2 2" xfId="465" xr:uid="{00000000-0005-0000-0000-000093010000}"/>
    <cellStyle name="Normal 3" xfId="402" xr:uid="{00000000-0005-0000-0000-000094010000}"/>
    <cellStyle name="Normal 3 2" xfId="403" xr:uid="{00000000-0005-0000-0000-000095010000}"/>
    <cellStyle name="Normal 3 2 2" xfId="464" xr:uid="{00000000-0005-0000-0000-000096010000}"/>
    <cellStyle name="Normal 4" xfId="462" xr:uid="{00000000-0005-0000-0000-000097010000}"/>
    <cellStyle name="Normal 5 6" xfId="466" xr:uid="{00000000-0005-0000-0000-000098010000}"/>
    <cellStyle name="Note 10" xfId="404" xr:uid="{00000000-0005-0000-0000-000099010000}"/>
    <cellStyle name="Note 11" xfId="405" xr:uid="{00000000-0005-0000-0000-00009A010000}"/>
    <cellStyle name="Note 12" xfId="406" xr:uid="{00000000-0005-0000-0000-00009B010000}"/>
    <cellStyle name="Note 2" xfId="407" xr:uid="{00000000-0005-0000-0000-00009C010000}"/>
    <cellStyle name="Note 3" xfId="408" xr:uid="{00000000-0005-0000-0000-00009D010000}"/>
    <cellStyle name="Note 4" xfId="409" xr:uid="{00000000-0005-0000-0000-00009E010000}"/>
    <cellStyle name="Note 5" xfId="410" xr:uid="{00000000-0005-0000-0000-00009F010000}"/>
    <cellStyle name="Note 6" xfId="411" xr:uid="{00000000-0005-0000-0000-0000A0010000}"/>
    <cellStyle name="Note 7" xfId="412" xr:uid="{00000000-0005-0000-0000-0000A1010000}"/>
    <cellStyle name="Note 8" xfId="413" xr:uid="{00000000-0005-0000-0000-0000A2010000}"/>
    <cellStyle name="Note 9" xfId="414" xr:uid="{00000000-0005-0000-0000-0000A3010000}"/>
    <cellStyle name="Output 10" xfId="415" xr:uid="{00000000-0005-0000-0000-0000A4010000}"/>
    <cellStyle name="Output 11" xfId="416" xr:uid="{00000000-0005-0000-0000-0000A5010000}"/>
    <cellStyle name="Output 12" xfId="417" xr:uid="{00000000-0005-0000-0000-0000A6010000}"/>
    <cellStyle name="Output 2" xfId="418" xr:uid="{00000000-0005-0000-0000-0000A7010000}"/>
    <cellStyle name="Output 3" xfId="419" xr:uid="{00000000-0005-0000-0000-0000A8010000}"/>
    <cellStyle name="Output 4" xfId="420" xr:uid="{00000000-0005-0000-0000-0000A9010000}"/>
    <cellStyle name="Output 5" xfId="421" xr:uid="{00000000-0005-0000-0000-0000AA010000}"/>
    <cellStyle name="Output 6" xfId="422" xr:uid="{00000000-0005-0000-0000-0000AB010000}"/>
    <cellStyle name="Output 7" xfId="423" xr:uid="{00000000-0005-0000-0000-0000AC010000}"/>
    <cellStyle name="Output 8" xfId="424" xr:uid="{00000000-0005-0000-0000-0000AD010000}"/>
    <cellStyle name="Output 9" xfId="425" xr:uid="{00000000-0005-0000-0000-0000AE010000}"/>
    <cellStyle name="Percent 2" xfId="426" xr:uid="{00000000-0005-0000-0000-0000AF010000}"/>
    <cellStyle name="Percent 3" xfId="427" xr:uid="{00000000-0005-0000-0000-0000B0010000}"/>
    <cellStyle name="Percent 4" xfId="428" xr:uid="{00000000-0005-0000-0000-0000B1010000}"/>
    <cellStyle name="Title 10" xfId="429" xr:uid="{00000000-0005-0000-0000-0000B2010000}"/>
    <cellStyle name="Title 11" xfId="430" xr:uid="{00000000-0005-0000-0000-0000B3010000}"/>
    <cellStyle name="Title 12" xfId="431" xr:uid="{00000000-0005-0000-0000-0000B4010000}"/>
    <cellStyle name="Title 2" xfId="432" xr:uid="{00000000-0005-0000-0000-0000B5010000}"/>
    <cellStyle name="Title 3" xfId="433" xr:uid="{00000000-0005-0000-0000-0000B6010000}"/>
    <cellStyle name="Title 4" xfId="434" xr:uid="{00000000-0005-0000-0000-0000B7010000}"/>
    <cellStyle name="Title 5" xfId="435" xr:uid="{00000000-0005-0000-0000-0000B8010000}"/>
    <cellStyle name="Title 6" xfId="436" xr:uid="{00000000-0005-0000-0000-0000B9010000}"/>
    <cellStyle name="Title 7" xfId="437" xr:uid="{00000000-0005-0000-0000-0000BA010000}"/>
    <cellStyle name="Title 8" xfId="438" xr:uid="{00000000-0005-0000-0000-0000BB010000}"/>
    <cellStyle name="Title 9" xfId="439" xr:uid="{00000000-0005-0000-0000-0000BC010000}"/>
    <cellStyle name="Total 10" xfId="440" xr:uid="{00000000-0005-0000-0000-0000BD010000}"/>
    <cellStyle name="Total 11" xfId="441" xr:uid="{00000000-0005-0000-0000-0000BE010000}"/>
    <cellStyle name="Total 12" xfId="442" xr:uid="{00000000-0005-0000-0000-0000BF010000}"/>
    <cellStyle name="Total 2" xfId="443" xr:uid="{00000000-0005-0000-0000-0000C0010000}"/>
    <cellStyle name="Total 3" xfId="444" xr:uid="{00000000-0005-0000-0000-0000C1010000}"/>
    <cellStyle name="Total 4" xfId="445" xr:uid="{00000000-0005-0000-0000-0000C2010000}"/>
    <cellStyle name="Total 5" xfId="446" xr:uid="{00000000-0005-0000-0000-0000C3010000}"/>
    <cellStyle name="Total 6" xfId="447" xr:uid="{00000000-0005-0000-0000-0000C4010000}"/>
    <cellStyle name="Total 7" xfId="448" xr:uid="{00000000-0005-0000-0000-0000C5010000}"/>
    <cellStyle name="Total 8" xfId="449" xr:uid="{00000000-0005-0000-0000-0000C6010000}"/>
    <cellStyle name="Total 9" xfId="450" xr:uid="{00000000-0005-0000-0000-0000C7010000}"/>
    <cellStyle name="Warning Text 10" xfId="451" xr:uid="{00000000-0005-0000-0000-0000C8010000}"/>
    <cellStyle name="Warning Text 11" xfId="452" xr:uid="{00000000-0005-0000-0000-0000C9010000}"/>
    <cellStyle name="Warning Text 12" xfId="453" xr:uid="{00000000-0005-0000-0000-0000CA010000}"/>
    <cellStyle name="Warning Text 2" xfId="454" xr:uid="{00000000-0005-0000-0000-0000CB010000}"/>
    <cellStyle name="Warning Text 3" xfId="455" xr:uid="{00000000-0005-0000-0000-0000CC010000}"/>
    <cellStyle name="Warning Text 4" xfId="456" xr:uid="{00000000-0005-0000-0000-0000CD010000}"/>
    <cellStyle name="Warning Text 5" xfId="457" xr:uid="{00000000-0005-0000-0000-0000CE010000}"/>
    <cellStyle name="Warning Text 6" xfId="458" xr:uid="{00000000-0005-0000-0000-0000CF010000}"/>
    <cellStyle name="Warning Text 7" xfId="459" xr:uid="{00000000-0005-0000-0000-0000D0010000}"/>
    <cellStyle name="Warning Text 8" xfId="460" xr:uid="{00000000-0005-0000-0000-0000D1010000}"/>
    <cellStyle name="Warning Text 9" xfId="461" xr:uid="{00000000-0005-0000-0000-0000D2010000}"/>
  </cellStyles>
  <dxfs count="0"/>
  <tableStyles count="0" defaultTableStyle="TableStyleMedium9" defaultPivotStyle="PivotStyleLight16"/>
  <colors>
    <mruColors>
      <color rgb="FFFFFF99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279400</xdr:colOff>
      <xdr:row>0</xdr:row>
      <xdr:rowOff>114300</xdr:rowOff>
    </xdr:from>
    <xdr:to>
      <xdr:col>8</xdr:col>
      <xdr:colOff>909955</xdr:colOff>
      <xdr:row>2</xdr:row>
      <xdr:rowOff>185420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8517DD53-7760-403C-9B9F-20C08A10BE9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0" y="114300"/>
          <a:ext cx="2037080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139700</xdr:rowOff>
    </xdr:from>
    <xdr:to>
      <xdr:col>9</xdr:col>
      <xdr:colOff>17780</xdr:colOff>
      <xdr:row>2</xdr:row>
      <xdr:rowOff>210820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CC421D7E-938C-4D7C-8CB7-49FC22E000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0" y="139700"/>
          <a:ext cx="2037080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146050</xdr:rowOff>
    </xdr:from>
    <xdr:to>
      <xdr:col>8</xdr:col>
      <xdr:colOff>970280</xdr:colOff>
      <xdr:row>2</xdr:row>
      <xdr:rowOff>217170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081F7EE-318B-4199-A262-DF60C07419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700" y="146050"/>
          <a:ext cx="2037080" cy="579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222250</xdr:colOff>
      <xdr:row>0</xdr:row>
      <xdr:rowOff>133350</xdr:rowOff>
    </xdr:from>
    <xdr:to>
      <xdr:col>10</xdr:col>
      <xdr:colOff>398780</xdr:colOff>
      <xdr:row>2</xdr:row>
      <xdr:rowOff>204470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896E4408-0753-4E68-B58E-B3EC772D2A1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5950" y="133350"/>
          <a:ext cx="203708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tabSelected="1" zoomScaleNormal="100" workbookViewId="0">
      <selection sqref="A1:XFD1048576"/>
    </sheetView>
  </sheetViews>
  <sheetFormatPr defaultColWidth="9.26953125" defaultRowHeight="12.5"/>
  <cols>
    <col min="1" max="1" width="8.26953125" customWidth="1"/>
    <col min="2" max="2" width="81.7265625" bestFit="1" customWidth="1"/>
    <col min="3" max="3" width="15.453125" bestFit="1" customWidth="1"/>
    <col min="4" max="4" width="8.26953125" customWidth="1"/>
    <col min="5" max="5" width="1.7265625" customWidth="1"/>
    <col min="6" max="6" width="13.7265625" customWidth="1"/>
    <col min="7" max="7" width="4.7265625" bestFit="1" customWidth="1"/>
    <col min="8" max="8" width="1.54296875" customWidth="1"/>
    <col min="9" max="9" width="13.7265625" customWidth="1"/>
    <col min="10" max="10" width="4.7265625" customWidth="1"/>
  </cols>
  <sheetData>
    <row r="1" spans="1:13" s="93" customFormat="1" ht="20">
      <c r="A1" s="154" t="s">
        <v>0</v>
      </c>
      <c r="B1" s="155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93" customFormat="1" ht="20.149999999999999" customHeight="1">
      <c r="A2" s="15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93" customFormat="1" ht="20">
      <c r="A3" s="157" t="s">
        <v>1</v>
      </c>
      <c r="B3" s="160"/>
      <c r="C3" s="158"/>
      <c r="D3" s="158"/>
      <c r="E3" s="158"/>
      <c r="F3" s="158"/>
      <c r="G3" s="158"/>
      <c r="H3" s="158"/>
      <c r="I3" s="158"/>
      <c r="J3" s="158"/>
      <c r="K3" s="8"/>
      <c r="L3" s="8"/>
      <c r="M3" s="8"/>
    </row>
    <row r="4" spans="1:13" ht="15.5">
      <c r="A4" s="9"/>
      <c r="B4" s="10"/>
    </row>
    <row r="5" spans="1:13" ht="15.5">
      <c r="A5" s="9"/>
      <c r="B5" s="10"/>
    </row>
    <row r="6" spans="1:13" ht="20">
      <c r="A6" s="12" t="s">
        <v>2</v>
      </c>
      <c r="B6" s="162"/>
    </row>
    <row r="7" spans="1:13" ht="20">
      <c r="A7" s="13" t="s">
        <v>3</v>
      </c>
      <c r="B7" s="163"/>
    </row>
    <row r="8" spans="1:13" ht="13" thickBot="1"/>
    <row r="9" spans="1:13" s="95" customFormat="1" ht="15.75" customHeight="1">
      <c r="A9" s="14" t="s">
        <v>4</v>
      </c>
      <c r="B9" s="15" t="s">
        <v>5</v>
      </c>
      <c r="C9" s="164" t="s">
        <v>6</v>
      </c>
      <c r="D9" s="17" t="s">
        <v>7</v>
      </c>
      <c r="E9" s="18"/>
      <c r="F9" s="343" t="s">
        <v>8</v>
      </c>
      <c r="G9" s="344"/>
      <c r="H9" s="165"/>
      <c r="I9" s="347" t="s">
        <v>9</v>
      </c>
      <c r="J9" s="348"/>
      <c r="K9" s="7"/>
      <c r="L9" s="7"/>
      <c r="M9" s="7"/>
    </row>
    <row r="10" spans="1:13" s="95" customFormat="1" ht="15.5">
      <c r="A10" s="19" t="s">
        <v>10</v>
      </c>
      <c r="B10" s="20"/>
      <c r="C10" s="166"/>
      <c r="D10" s="22" t="s">
        <v>11</v>
      </c>
      <c r="E10" s="18"/>
      <c r="F10" s="345"/>
      <c r="G10" s="346"/>
      <c r="H10" s="167"/>
      <c r="I10" s="349"/>
      <c r="J10" s="350"/>
      <c r="K10" s="7"/>
      <c r="L10" s="7"/>
      <c r="M10" s="7"/>
    </row>
    <row r="11" spans="1:13" ht="15.5">
      <c r="A11" s="19"/>
      <c r="B11" s="96"/>
      <c r="C11" s="168"/>
      <c r="D11" s="169"/>
      <c r="E11" s="18"/>
      <c r="F11" s="152" t="s">
        <v>12</v>
      </c>
      <c r="G11" s="171" t="s">
        <v>13</v>
      </c>
      <c r="H11" s="165"/>
      <c r="I11" s="152" t="s">
        <v>14</v>
      </c>
      <c r="J11" s="171" t="s">
        <v>13</v>
      </c>
      <c r="M11" s="97"/>
    </row>
    <row r="12" spans="1:13">
      <c r="A12" s="98"/>
      <c r="B12" s="99"/>
      <c r="C12" s="100"/>
      <c r="D12" s="100"/>
    </row>
    <row r="13" spans="1:13" ht="15.5">
      <c r="A13" s="101"/>
      <c r="B13" s="26" t="s">
        <v>15</v>
      </c>
      <c r="C13" s="102"/>
      <c r="D13" s="103"/>
    </row>
    <row r="14" spans="1:13">
      <c r="A14" s="179" t="s">
        <v>16</v>
      </c>
      <c r="B14" s="142" t="s">
        <v>17</v>
      </c>
      <c r="C14" s="180" t="s">
        <v>18</v>
      </c>
      <c r="D14" s="181" t="s">
        <v>19</v>
      </c>
      <c r="F14" s="218">
        <v>2572277</v>
      </c>
      <c r="G14" s="221" t="s">
        <v>20</v>
      </c>
      <c r="H14" s="97"/>
      <c r="I14" s="224">
        <v>2595428</v>
      </c>
      <c r="J14" s="221" t="s">
        <v>21</v>
      </c>
    </row>
    <row r="15" spans="1:13">
      <c r="A15" s="179" t="s">
        <v>22</v>
      </c>
      <c r="B15" s="137" t="s">
        <v>23</v>
      </c>
      <c r="C15" s="151" t="s">
        <v>18</v>
      </c>
      <c r="D15" s="181" t="s">
        <v>19</v>
      </c>
      <c r="F15" s="219">
        <v>321</v>
      </c>
      <c r="G15" s="222" t="s">
        <v>20</v>
      </c>
      <c r="H15" s="97"/>
      <c r="I15" s="219">
        <v>299</v>
      </c>
      <c r="J15" s="222" t="s">
        <v>21</v>
      </c>
    </row>
    <row r="16" spans="1:13">
      <c r="A16" s="179" t="s">
        <v>24</v>
      </c>
      <c r="B16" s="137" t="s">
        <v>25</v>
      </c>
      <c r="C16" s="180" t="s">
        <v>18</v>
      </c>
      <c r="D16" s="181" t="s">
        <v>19</v>
      </c>
      <c r="F16" s="220">
        <v>24267</v>
      </c>
      <c r="G16" s="222" t="s">
        <v>21</v>
      </c>
      <c r="H16" s="97"/>
      <c r="I16" s="220">
        <v>24510</v>
      </c>
      <c r="J16" s="222" t="s">
        <v>21</v>
      </c>
    </row>
    <row r="17" spans="1:10">
      <c r="A17" s="179" t="s">
        <v>26</v>
      </c>
      <c r="B17" s="137" t="s">
        <v>27</v>
      </c>
      <c r="C17" s="180" t="s">
        <v>18</v>
      </c>
      <c r="D17" s="181" t="s">
        <v>19</v>
      </c>
      <c r="F17" s="220">
        <v>3880</v>
      </c>
      <c r="G17" s="222" t="s">
        <v>21</v>
      </c>
      <c r="H17" s="97"/>
      <c r="I17" s="220">
        <v>3919</v>
      </c>
      <c r="J17" s="222" t="s">
        <v>21</v>
      </c>
    </row>
    <row r="18" spans="1:10">
      <c r="A18" s="179" t="s">
        <v>28</v>
      </c>
      <c r="B18" s="137" t="s">
        <v>29</v>
      </c>
      <c r="C18" s="151" t="s">
        <v>18</v>
      </c>
      <c r="D18" s="181" t="s">
        <v>19</v>
      </c>
      <c r="F18" s="220">
        <v>121501</v>
      </c>
      <c r="G18" s="222" t="s">
        <v>21</v>
      </c>
      <c r="H18" s="97"/>
      <c r="I18" s="220">
        <v>122716</v>
      </c>
      <c r="J18" s="222" t="s">
        <v>21</v>
      </c>
    </row>
    <row r="19" spans="1:10">
      <c r="A19" s="318" t="s">
        <v>30</v>
      </c>
      <c r="B19" s="137" t="s">
        <v>31</v>
      </c>
      <c r="C19" s="180" t="s">
        <v>18</v>
      </c>
      <c r="D19" s="181" t="s">
        <v>19</v>
      </c>
      <c r="F19" s="319">
        <v>9571</v>
      </c>
      <c r="G19" s="222" t="s">
        <v>21</v>
      </c>
      <c r="H19" s="97"/>
      <c r="I19" s="319">
        <v>9667</v>
      </c>
      <c r="J19" s="222" t="s">
        <v>21</v>
      </c>
    </row>
    <row r="20" spans="1:10">
      <c r="A20" s="184" t="s">
        <v>32</v>
      </c>
      <c r="B20" s="185" t="s">
        <v>33</v>
      </c>
      <c r="C20" s="186" t="s">
        <v>18</v>
      </c>
      <c r="D20" s="187" t="s">
        <v>34</v>
      </c>
      <c r="F20" s="106">
        <f>SUM(F14:F19)</f>
        <v>2731817</v>
      </c>
      <c r="G20" s="223" t="s">
        <v>21</v>
      </c>
      <c r="H20" s="97"/>
      <c r="I20" s="106">
        <f>SUM(I14:I19)</f>
        <v>2756539</v>
      </c>
      <c r="J20" s="223" t="s">
        <v>21</v>
      </c>
    </row>
    <row r="21" spans="1:10">
      <c r="B21" s="94"/>
      <c r="F21" s="97"/>
      <c r="G21" s="97"/>
      <c r="H21" s="97"/>
      <c r="I21" s="97"/>
      <c r="J21" s="97"/>
    </row>
    <row r="22" spans="1:10" ht="15.5">
      <c r="A22" s="107"/>
      <c r="B22" s="161" t="s">
        <v>35</v>
      </c>
      <c r="C22" s="108"/>
      <c r="D22" s="109"/>
      <c r="F22" s="97"/>
      <c r="G22" s="97"/>
      <c r="H22" s="97"/>
      <c r="I22" s="97"/>
      <c r="J22" s="97"/>
    </row>
    <row r="23" spans="1:10">
      <c r="A23" s="188" t="s">
        <v>36</v>
      </c>
      <c r="B23" s="137" t="s">
        <v>37</v>
      </c>
      <c r="C23" s="180" t="s">
        <v>18</v>
      </c>
      <c r="D23" s="189" t="s">
        <v>19</v>
      </c>
      <c r="F23" s="218">
        <v>2626382</v>
      </c>
      <c r="G23" s="221" t="s">
        <v>20</v>
      </c>
      <c r="H23" s="97"/>
      <c r="I23" s="224">
        <v>2650019</v>
      </c>
      <c r="J23" s="221" t="s">
        <v>21</v>
      </c>
    </row>
    <row r="24" spans="1:10">
      <c r="A24" s="188" t="s">
        <v>38</v>
      </c>
      <c r="B24" s="137" t="s">
        <v>39</v>
      </c>
      <c r="C24" s="151" t="s">
        <v>18</v>
      </c>
      <c r="D24" s="189" t="s">
        <v>19</v>
      </c>
      <c r="F24" s="219">
        <v>321</v>
      </c>
      <c r="G24" s="222" t="s">
        <v>20</v>
      </c>
      <c r="H24" s="97"/>
      <c r="I24" s="219">
        <v>299</v>
      </c>
      <c r="J24" s="222" t="s">
        <v>21</v>
      </c>
    </row>
    <row r="25" spans="1:10">
      <c r="A25" s="188" t="s">
        <v>40</v>
      </c>
      <c r="B25" s="137" t="s">
        <v>41</v>
      </c>
      <c r="C25" s="180" t="s">
        <v>18</v>
      </c>
      <c r="D25" s="189" t="s">
        <v>19</v>
      </c>
      <c r="F25" s="220">
        <v>28147</v>
      </c>
      <c r="G25" s="222" t="s">
        <v>21</v>
      </c>
      <c r="H25" s="97"/>
      <c r="I25" s="220">
        <v>28428</v>
      </c>
      <c r="J25" s="222" t="s">
        <v>21</v>
      </c>
    </row>
    <row r="26" spans="1:10">
      <c r="A26" s="188" t="s">
        <v>42</v>
      </c>
      <c r="B26" s="137" t="s">
        <v>43</v>
      </c>
      <c r="C26" s="180" t="s">
        <v>18</v>
      </c>
      <c r="D26" s="189" t="s">
        <v>19</v>
      </c>
      <c r="F26" s="220">
        <v>131072</v>
      </c>
      <c r="G26" s="222" t="s">
        <v>21</v>
      </c>
      <c r="H26" s="97"/>
      <c r="I26" s="220">
        <v>132383</v>
      </c>
      <c r="J26" s="222" t="s">
        <v>21</v>
      </c>
    </row>
    <row r="27" spans="1:10">
      <c r="A27" s="110" t="s">
        <v>44</v>
      </c>
      <c r="B27" s="190" t="s">
        <v>45</v>
      </c>
      <c r="C27" s="191" t="s">
        <v>18</v>
      </c>
      <c r="D27" s="111" t="s">
        <v>34</v>
      </c>
      <c r="F27" s="106">
        <f>SUM(F23:F26)</f>
        <v>2785922</v>
      </c>
      <c r="G27" s="223" t="s">
        <v>21</v>
      </c>
      <c r="H27" s="97"/>
      <c r="I27" s="106">
        <f>SUM(I23:I26)</f>
        <v>2811129</v>
      </c>
      <c r="J27" s="223" t="s">
        <v>21</v>
      </c>
    </row>
    <row r="28" spans="1:10">
      <c r="C28" s="94"/>
      <c r="D28" s="94"/>
      <c r="E28" s="94"/>
      <c r="F28" s="112"/>
      <c r="G28" s="112"/>
      <c r="H28" s="112"/>
      <c r="I28" s="112"/>
      <c r="J28" s="112"/>
    </row>
    <row r="29" spans="1:10" ht="15.5">
      <c r="A29" s="101"/>
      <c r="B29" s="26" t="s">
        <v>46</v>
      </c>
      <c r="C29" s="102"/>
      <c r="D29" s="103"/>
      <c r="F29" s="97"/>
      <c r="G29" s="97"/>
      <c r="H29" s="97"/>
      <c r="I29" s="97"/>
      <c r="J29" s="97"/>
    </row>
    <row r="30" spans="1:10">
      <c r="A30" s="179" t="s">
        <v>47</v>
      </c>
      <c r="B30" s="137" t="s">
        <v>48</v>
      </c>
      <c r="C30" s="180" t="s">
        <v>18</v>
      </c>
      <c r="D30" s="181" t="s">
        <v>19</v>
      </c>
      <c r="F30" s="218">
        <v>2468089</v>
      </c>
      <c r="G30" s="221" t="s">
        <v>20</v>
      </c>
      <c r="H30" s="97"/>
      <c r="I30" s="224">
        <v>2490302</v>
      </c>
      <c r="J30" s="221" t="s">
        <v>21</v>
      </c>
    </row>
    <row r="31" spans="1:10">
      <c r="A31" s="179" t="s">
        <v>49</v>
      </c>
      <c r="B31" s="137" t="s">
        <v>50</v>
      </c>
      <c r="C31" s="151" t="s">
        <v>18</v>
      </c>
      <c r="D31" s="181" t="s">
        <v>19</v>
      </c>
      <c r="F31" s="219">
        <v>62</v>
      </c>
      <c r="G31" s="222" t="s">
        <v>20</v>
      </c>
      <c r="H31" s="97"/>
      <c r="I31" s="219">
        <v>54</v>
      </c>
      <c r="J31" s="222" t="s">
        <v>21</v>
      </c>
    </row>
    <row r="32" spans="1:10">
      <c r="A32" s="179" t="s">
        <v>51</v>
      </c>
      <c r="B32" s="137" t="s">
        <v>52</v>
      </c>
      <c r="C32" s="180" t="s">
        <v>18</v>
      </c>
      <c r="D32" s="181" t="s">
        <v>19</v>
      </c>
      <c r="F32" s="220">
        <v>20371</v>
      </c>
      <c r="G32" s="222" t="s">
        <v>21</v>
      </c>
      <c r="H32" s="97"/>
      <c r="I32" s="220">
        <v>20575</v>
      </c>
      <c r="J32" s="222" t="s">
        <v>21</v>
      </c>
    </row>
    <row r="33" spans="1:14">
      <c r="A33" s="179" t="s">
        <v>53</v>
      </c>
      <c r="B33" s="137" t="s">
        <v>54</v>
      </c>
      <c r="C33" s="180" t="s">
        <v>18</v>
      </c>
      <c r="D33" s="181" t="s">
        <v>19</v>
      </c>
      <c r="F33" s="220">
        <v>3505</v>
      </c>
      <c r="G33" s="222" t="s">
        <v>21</v>
      </c>
      <c r="H33" s="97"/>
      <c r="I33" s="220">
        <v>3540</v>
      </c>
      <c r="J33" s="222" t="s">
        <v>21</v>
      </c>
    </row>
    <row r="34" spans="1:14">
      <c r="A34" s="179" t="s">
        <v>55</v>
      </c>
      <c r="B34" s="137" t="s">
        <v>56</v>
      </c>
      <c r="C34" s="151" t="s">
        <v>18</v>
      </c>
      <c r="D34" s="181" t="s">
        <v>19</v>
      </c>
      <c r="F34" s="220">
        <v>98521</v>
      </c>
      <c r="G34" s="222" t="s">
        <v>21</v>
      </c>
      <c r="H34" s="97"/>
      <c r="I34" s="220">
        <v>99506</v>
      </c>
      <c r="J34" s="222" t="s">
        <v>21</v>
      </c>
    </row>
    <row r="35" spans="1:14">
      <c r="A35" s="179" t="s">
        <v>57</v>
      </c>
      <c r="B35" s="137" t="s">
        <v>58</v>
      </c>
      <c r="C35" s="180" t="s">
        <v>18</v>
      </c>
      <c r="D35" s="181" t="s">
        <v>19</v>
      </c>
      <c r="F35" s="319">
        <v>8462</v>
      </c>
      <c r="G35" s="222" t="s">
        <v>21</v>
      </c>
      <c r="H35" s="97"/>
      <c r="I35" s="319">
        <v>8547</v>
      </c>
      <c r="J35" s="222" t="s">
        <v>21</v>
      </c>
    </row>
    <row r="36" spans="1:14">
      <c r="A36" s="184" t="s">
        <v>59</v>
      </c>
      <c r="B36" s="185" t="s">
        <v>60</v>
      </c>
      <c r="C36" s="186" t="s">
        <v>18</v>
      </c>
      <c r="D36" s="187" t="s">
        <v>34</v>
      </c>
      <c r="F36" s="106">
        <f>SUM(F30:F35)</f>
        <v>2599010</v>
      </c>
      <c r="G36" s="223" t="s">
        <v>21</v>
      </c>
      <c r="H36" s="97"/>
      <c r="I36" s="106">
        <f>SUM(I30:I35)</f>
        <v>2622524</v>
      </c>
      <c r="J36" s="223" t="s">
        <v>21</v>
      </c>
    </row>
    <row r="37" spans="1:14">
      <c r="B37" s="94"/>
      <c r="F37" s="97"/>
      <c r="G37" s="97"/>
      <c r="H37" s="97"/>
      <c r="I37" s="97"/>
      <c r="J37" s="97"/>
    </row>
    <row r="38" spans="1:14" ht="15.5">
      <c r="A38" s="107"/>
      <c r="B38" s="161" t="s">
        <v>61</v>
      </c>
      <c r="C38" s="108"/>
      <c r="D38" s="109"/>
      <c r="F38" s="97"/>
      <c r="G38" s="97"/>
      <c r="H38" s="97"/>
      <c r="I38" s="97"/>
      <c r="J38" s="97"/>
      <c r="N38" s="113"/>
    </row>
    <row r="39" spans="1:14">
      <c r="A39" s="188" t="s">
        <v>62</v>
      </c>
      <c r="B39" s="137" t="s">
        <v>37</v>
      </c>
      <c r="C39" s="180" t="s">
        <v>18</v>
      </c>
      <c r="D39" s="189" t="s">
        <v>19</v>
      </c>
      <c r="F39" s="218">
        <v>2520185</v>
      </c>
      <c r="G39" s="221" t="s">
        <v>20</v>
      </c>
      <c r="H39" s="97"/>
      <c r="I39" s="224">
        <v>2542867</v>
      </c>
      <c r="J39" s="221" t="s">
        <v>21</v>
      </c>
    </row>
    <row r="40" spans="1:14">
      <c r="A40" s="188" t="s">
        <v>63</v>
      </c>
      <c r="B40" s="137" t="s">
        <v>39</v>
      </c>
      <c r="C40" s="151" t="s">
        <v>18</v>
      </c>
      <c r="D40" s="189" t="s">
        <v>19</v>
      </c>
      <c r="F40" s="219">
        <v>62</v>
      </c>
      <c r="G40" s="225" t="s">
        <v>20</v>
      </c>
      <c r="H40" s="97"/>
      <c r="I40" s="219"/>
      <c r="J40" s="222" t="s">
        <v>21</v>
      </c>
    </row>
    <row r="41" spans="1:14">
      <c r="A41" s="188" t="s">
        <v>64</v>
      </c>
      <c r="B41" s="137" t="s">
        <v>41</v>
      </c>
      <c r="C41" s="180" t="s">
        <v>18</v>
      </c>
      <c r="D41" s="189" t="s">
        <v>19</v>
      </c>
      <c r="F41" s="220">
        <v>23876</v>
      </c>
      <c r="G41" s="222" t="s">
        <v>21</v>
      </c>
      <c r="H41" s="97"/>
      <c r="I41" s="220">
        <v>24115</v>
      </c>
      <c r="J41" s="222" t="s">
        <v>21</v>
      </c>
    </row>
    <row r="42" spans="1:14">
      <c r="A42" s="188" t="s">
        <v>65</v>
      </c>
      <c r="B42" s="137" t="s">
        <v>43</v>
      </c>
      <c r="C42" s="151" t="s">
        <v>18</v>
      </c>
      <c r="D42" s="189" t="s">
        <v>19</v>
      </c>
      <c r="F42" s="220">
        <v>106983</v>
      </c>
      <c r="G42" s="222" t="s">
        <v>21</v>
      </c>
      <c r="H42" s="97"/>
      <c r="I42" s="220">
        <v>108053</v>
      </c>
      <c r="J42" s="222" t="s">
        <v>21</v>
      </c>
    </row>
    <row r="43" spans="1:14">
      <c r="A43" s="110" t="s">
        <v>66</v>
      </c>
      <c r="B43" s="190" t="s">
        <v>45</v>
      </c>
      <c r="C43" s="191" t="s">
        <v>18</v>
      </c>
      <c r="D43" s="111" t="s">
        <v>34</v>
      </c>
      <c r="F43" s="106">
        <f>SUM(F39:F42)</f>
        <v>2651106</v>
      </c>
      <c r="G43" s="223" t="s">
        <v>21</v>
      </c>
      <c r="H43" s="97"/>
      <c r="I43" s="106">
        <f>SUM(I39:I42)</f>
        <v>2675035</v>
      </c>
      <c r="J43" s="223" t="s">
        <v>21</v>
      </c>
    </row>
    <row r="44" spans="1:14">
      <c r="C44" s="94"/>
      <c r="D44" s="94"/>
      <c r="E44" s="94"/>
      <c r="F44" s="112"/>
      <c r="G44" s="112"/>
      <c r="H44" s="112"/>
      <c r="I44" s="112"/>
      <c r="J44" s="112"/>
    </row>
    <row r="45" spans="1:14" ht="15.5">
      <c r="A45" s="107"/>
      <c r="B45" s="161" t="s">
        <v>67</v>
      </c>
      <c r="C45" s="108"/>
      <c r="D45" s="109"/>
      <c r="F45" s="97"/>
      <c r="G45" s="97"/>
      <c r="H45" s="97"/>
      <c r="I45" s="97"/>
      <c r="J45" s="97"/>
    </row>
    <row r="46" spans="1:14">
      <c r="A46" s="188" t="s">
        <v>68</v>
      </c>
      <c r="B46" s="137" t="s">
        <v>69</v>
      </c>
      <c r="C46" s="180" t="s">
        <v>18</v>
      </c>
      <c r="D46" s="189" t="s">
        <v>19</v>
      </c>
      <c r="F46" s="226">
        <v>0</v>
      </c>
      <c r="G46" s="221" t="s">
        <v>20</v>
      </c>
      <c r="H46" s="97"/>
      <c r="I46" s="226">
        <v>0</v>
      </c>
      <c r="J46" s="221" t="s">
        <v>21</v>
      </c>
    </row>
    <row r="47" spans="1:14">
      <c r="A47" s="188" t="s">
        <v>70</v>
      </c>
      <c r="B47" s="137" t="s">
        <v>71</v>
      </c>
      <c r="C47" s="151" t="s">
        <v>18</v>
      </c>
      <c r="D47" s="189" t="s">
        <v>19</v>
      </c>
      <c r="F47" s="219">
        <v>11</v>
      </c>
      <c r="G47" s="222" t="s">
        <v>20</v>
      </c>
      <c r="H47" s="97"/>
      <c r="I47" s="219">
        <v>10</v>
      </c>
      <c r="J47" s="222" t="s">
        <v>21</v>
      </c>
    </row>
    <row r="48" spans="1:14">
      <c r="A48" s="188" t="s">
        <v>72</v>
      </c>
      <c r="B48" s="137" t="s">
        <v>73</v>
      </c>
      <c r="C48" s="180" t="s">
        <v>18</v>
      </c>
      <c r="D48" s="189" t="s">
        <v>19</v>
      </c>
      <c r="F48" s="219">
        <v>438</v>
      </c>
      <c r="G48" s="222" t="s">
        <v>21</v>
      </c>
      <c r="H48" s="97"/>
      <c r="I48" s="219">
        <v>442</v>
      </c>
      <c r="J48" s="222" t="s">
        <v>21</v>
      </c>
    </row>
    <row r="49" spans="1:10">
      <c r="A49" s="188" t="s">
        <v>74</v>
      </c>
      <c r="B49" s="137" t="s">
        <v>75</v>
      </c>
      <c r="C49" s="151" t="s">
        <v>18</v>
      </c>
      <c r="D49" s="189" t="s">
        <v>19</v>
      </c>
      <c r="F49" s="220">
        <v>10566</v>
      </c>
      <c r="G49" s="222" t="s">
        <v>21</v>
      </c>
      <c r="H49" s="97"/>
      <c r="I49" s="220">
        <v>10672</v>
      </c>
      <c r="J49" s="222" t="s">
        <v>21</v>
      </c>
    </row>
    <row r="50" spans="1:10">
      <c r="A50" s="188" t="s">
        <v>76</v>
      </c>
      <c r="B50" s="170" t="s">
        <v>77</v>
      </c>
      <c r="C50" s="151" t="s">
        <v>18</v>
      </c>
      <c r="D50" s="320" t="s">
        <v>19</v>
      </c>
      <c r="F50" s="321">
        <v>331</v>
      </c>
      <c r="G50" s="322" t="s">
        <v>20</v>
      </c>
      <c r="H50" s="97"/>
      <c r="I50" s="219">
        <v>326</v>
      </c>
      <c r="J50" s="322" t="s">
        <v>21</v>
      </c>
    </row>
    <row r="51" spans="1:10">
      <c r="A51" s="188" t="s">
        <v>78</v>
      </c>
      <c r="B51" s="170" t="s">
        <v>79</v>
      </c>
      <c r="C51" s="151" t="s">
        <v>18</v>
      </c>
      <c r="D51" s="320" t="s">
        <v>19</v>
      </c>
      <c r="F51" s="319">
        <v>50895</v>
      </c>
      <c r="G51" s="322" t="s">
        <v>21</v>
      </c>
      <c r="H51" s="97"/>
      <c r="I51" s="319">
        <v>51404</v>
      </c>
      <c r="J51" s="322" t="s">
        <v>21</v>
      </c>
    </row>
    <row r="52" spans="1:10">
      <c r="A52" s="188" t="s">
        <v>80</v>
      </c>
      <c r="B52" s="170" t="s">
        <v>81</v>
      </c>
      <c r="C52" s="151" t="s">
        <v>18</v>
      </c>
      <c r="D52" s="320" t="s">
        <v>19</v>
      </c>
      <c r="F52" s="319">
        <v>8533</v>
      </c>
      <c r="G52" s="322" t="s">
        <v>21</v>
      </c>
      <c r="H52" s="97"/>
      <c r="I52" s="319">
        <v>8618</v>
      </c>
      <c r="J52" s="322" t="s">
        <v>21</v>
      </c>
    </row>
    <row r="53" spans="1:10">
      <c r="A53" s="110" t="s">
        <v>82</v>
      </c>
      <c r="B53" s="192" t="s">
        <v>83</v>
      </c>
      <c r="C53" s="191" t="s">
        <v>18</v>
      </c>
      <c r="D53" s="111" t="s">
        <v>34</v>
      </c>
      <c r="F53" s="106">
        <f>F36-SUM(F46:F49)+SUM(F50:F52)</f>
        <v>2647754</v>
      </c>
      <c r="G53" s="223" t="s">
        <v>21</v>
      </c>
      <c r="H53" s="97"/>
      <c r="I53" s="106">
        <f>I36-SUM(I46:I49)+SUM(I50:I52)</f>
        <v>2671748</v>
      </c>
      <c r="J53" s="223" t="s">
        <v>21</v>
      </c>
    </row>
    <row r="54" spans="1:10">
      <c r="B54" s="94"/>
      <c r="F54" s="97"/>
      <c r="G54" s="97"/>
      <c r="H54" s="97"/>
      <c r="I54" s="97"/>
      <c r="J54" s="97"/>
    </row>
    <row r="55" spans="1:10" ht="15.5">
      <c r="A55" s="107"/>
      <c r="B55" s="161" t="s">
        <v>84</v>
      </c>
      <c r="C55" s="108"/>
      <c r="D55" s="109"/>
      <c r="F55" s="97"/>
      <c r="G55" s="97"/>
      <c r="H55" s="97"/>
      <c r="I55" s="97"/>
      <c r="J55" s="97"/>
    </row>
    <row r="56" spans="1:10">
      <c r="A56" s="188" t="s">
        <v>85</v>
      </c>
      <c r="B56" s="137" t="s">
        <v>37</v>
      </c>
      <c r="C56" s="180" t="s">
        <v>18</v>
      </c>
      <c r="D56" s="189" t="s">
        <v>19</v>
      </c>
      <c r="F56" s="224">
        <v>2520185</v>
      </c>
      <c r="G56" s="221" t="s">
        <v>20</v>
      </c>
      <c r="H56" s="97"/>
      <c r="I56" s="105">
        <v>2542867</v>
      </c>
      <c r="J56" s="104" t="s">
        <v>21</v>
      </c>
    </row>
    <row r="57" spans="1:10">
      <c r="A57" s="188" t="s">
        <v>86</v>
      </c>
      <c r="B57" s="137" t="s">
        <v>39</v>
      </c>
      <c r="C57" s="151" t="s">
        <v>18</v>
      </c>
      <c r="D57" s="189" t="s">
        <v>19</v>
      </c>
      <c r="F57" s="219">
        <v>415</v>
      </c>
      <c r="G57" s="222" t="s">
        <v>20</v>
      </c>
      <c r="H57" s="97"/>
      <c r="I57" s="182">
        <v>372</v>
      </c>
      <c r="J57" s="183" t="s">
        <v>21</v>
      </c>
    </row>
    <row r="58" spans="1:10">
      <c r="A58" s="188" t="s">
        <v>87</v>
      </c>
      <c r="B58" s="137" t="s">
        <v>41</v>
      </c>
      <c r="C58" s="180" t="s">
        <v>18</v>
      </c>
      <c r="D58" s="189" t="s">
        <v>19</v>
      </c>
      <c r="F58" s="220">
        <v>82866</v>
      </c>
      <c r="G58" s="222" t="s">
        <v>21</v>
      </c>
      <c r="H58" s="97"/>
      <c r="I58" s="182">
        <v>83695</v>
      </c>
      <c r="J58" s="183" t="s">
        <v>21</v>
      </c>
    </row>
    <row r="59" spans="1:10">
      <c r="A59" s="188" t="s">
        <v>88</v>
      </c>
      <c r="B59" s="137" t="s">
        <v>43</v>
      </c>
      <c r="C59" s="151" t="s">
        <v>18</v>
      </c>
      <c r="D59" s="189" t="s">
        <v>19</v>
      </c>
      <c r="F59" s="220">
        <v>96417</v>
      </c>
      <c r="G59" s="222" t="s">
        <v>21</v>
      </c>
      <c r="H59" s="97"/>
      <c r="I59" s="182">
        <v>97381</v>
      </c>
      <c r="J59" s="183" t="s">
        <v>21</v>
      </c>
    </row>
    <row r="60" spans="1:10">
      <c r="A60" s="110" t="s">
        <v>89</v>
      </c>
      <c r="B60" s="190" t="s">
        <v>45</v>
      </c>
      <c r="C60" s="191" t="s">
        <v>18</v>
      </c>
      <c r="D60" s="111" t="s">
        <v>34</v>
      </c>
      <c r="F60" s="106">
        <f>SUM(F56:F59)</f>
        <v>2699883</v>
      </c>
      <c r="G60" s="223" t="s">
        <v>21</v>
      </c>
      <c r="H60" s="97"/>
      <c r="I60" s="106">
        <f>SUM(I56:I59)</f>
        <v>2724315</v>
      </c>
      <c r="J60" s="286" t="s">
        <v>21</v>
      </c>
    </row>
    <row r="61" spans="1:10">
      <c r="C61" s="94"/>
      <c r="D61" s="94"/>
      <c r="E61" s="94"/>
      <c r="F61" s="112"/>
      <c r="G61" s="112"/>
      <c r="H61" s="112"/>
      <c r="I61" s="112"/>
      <c r="J61" s="112"/>
    </row>
    <row r="62" spans="1:10" ht="16" thickBot="1">
      <c r="A62" s="114"/>
      <c r="B62" s="28" t="s">
        <v>90</v>
      </c>
      <c r="C62" s="87"/>
      <c r="D62" s="88"/>
      <c r="F62" s="97"/>
      <c r="G62" s="97"/>
      <c r="H62" s="97"/>
      <c r="I62" s="97"/>
      <c r="J62" s="97"/>
    </row>
    <row r="63" spans="1:10">
      <c r="A63" s="81" t="s">
        <v>91</v>
      </c>
      <c r="B63" s="82" t="s">
        <v>92</v>
      </c>
      <c r="C63" s="115" t="s">
        <v>18</v>
      </c>
      <c r="D63" s="83" t="s">
        <v>19</v>
      </c>
      <c r="F63" s="227">
        <v>1277</v>
      </c>
      <c r="G63" s="228" t="s">
        <v>93</v>
      </c>
      <c r="I63" s="227">
        <v>1264</v>
      </c>
      <c r="J63" s="228" t="s">
        <v>94</v>
      </c>
    </row>
    <row r="64" spans="1:10">
      <c r="A64" s="179" t="s">
        <v>95</v>
      </c>
      <c r="B64" s="137" t="s">
        <v>96</v>
      </c>
      <c r="C64" s="151" t="s">
        <v>18</v>
      </c>
      <c r="D64" s="181" t="s">
        <v>19</v>
      </c>
      <c r="F64" s="229">
        <v>3558</v>
      </c>
      <c r="G64" s="230" t="s">
        <v>93</v>
      </c>
      <c r="I64" s="229">
        <v>3501</v>
      </c>
      <c r="J64" s="230" t="s">
        <v>94</v>
      </c>
    </row>
    <row r="65" spans="1:10">
      <c r="A65" s="179" t="s">
        <v>97</v>
      </c>
      <c r="B65" s="142" t="s">
        <v>98</v>
      </c>
      <c r="C65" s="143" t="s">
        <v>99</v>
      </c>
      <c r="D65" s="181" t="s">
        <v>19</v>
      </c>
      <c r="F65" s="229">
        <v>12245</v>
      </c>
      <c r="G65" s="230" t="s">
        <v>100</v>
      </c>
      <c r="I65" s="229">
        <v>12220</v>
      </c>
      <c r="J65" s="230" t="s">
        <v>100</v>
      </c>
    </row>
    <row r="66" spans="1:10" ht="13" thickBot="1">
      <c r="A66" s="184" t="s">
        <v>101</v>
      </c>
      <c r="B66" s="185" t="s">
        <v>102</v>
      </c>
      <c r="C66" s="193" t="s">
        <v>99</v>
      </c>
      <c r="D66" s="187" t="s">
        <v>19</v>
      </c>
      <c r="F66" s="231">
        <v>24797</v>
      </c>
      <c r="G66" s="232" t="s">
        <v>100</v>
      </c>
      <c r="I66" s="231">
        <v>24759</v>
      </c>
      <c r="J66" s="232" t="s">
        <v>100</v>
      </c>
    </row>
    <row r="67" spans="1:10" ht="13" thickBot="1">
      <c r="C67" s="94"/>
      <c r="D67" s="94"/>
      <c r="E67" s="94"/>
      <c r="F67" s="94"/>
      <c r="G67" s="94"/>
      <c r="H67" s="94"/>
      <c r="I67" s="94"/>
      <c r="J67" s="94"/>
    </row>
    <row r="68" spans="1:10" ht="16" thickBot="1">
      <c r="A68" s="114"/>
      <c r="B68" s="28" t="s">
        <v>103</v>
      </c>
      <c r="C68" s="87"/>
      <c r="D68" s="88"/>
      <c r="G68" s="330"/>
      <c r="H68" s="330"/>
      <c r="I68" s="330"/>
    </row>
    <row r="69" spans="1:10">
      <c r="A69" s="81" t="s">
        <v>104</v>
      </c>
      <c r="B69" s="82" t="s">
        <v>105</v>
      </c>
      <c r="C69" s="115" t="s">
        <v>18</v>
      </c>
      <c r="D69" s="83" t="s">
        <v>19</v>
      </c>
      <c r="F69" s="233">
        <v>369</v>
      </c>
      <c r="G69" s="228" t="s">
        <v>21</v>
      </c>
      <c r="I69" s="233">
        <v>373</v>
      </c>
      <c r="J69" s="228" t="s">
        <v>21</v>
      </c>
    </row>
    <row r="70" spans="1:10">
      <c r="A70" s="179" t="s">
        <v>106</v>
      </c>
      <c r="B70" s="137" t="s">
        <v>107</v>
      </c>
      <c r="C70" s="151" t="s">
        <v>18</v>
      </c>
      <c r="D70" s="181" t="s">
        <v>19</v>
      </c>
      <c r="F70" s="229">
        <v>2458</v>
      </c>
      <c r="G70" s="230" t="s">
        <v>21</v>
      </c>
      <c r="I70" s="229">
        <v>2483</v>
      </c>
      <c r="J70" s="230" t="s">
        <v>21</v>
      </c>
    </row>
    <row r="71" spans="1:10">
      <c r="A71" s="318" t="s">
        <v>108</v>
      </c>
      <c r="B71" s="137" t="s">
        <v>109</v>
      </c>
      <c r="C71" s="151" t="s">
        <v>18</v>
      </c>
      <c r="D71" s="181" t="s">
        <v>19</v>
      </c>
      <c r="F71" s="229">
        <v>3538</v>
      </c>
      <c r="G71" s="230" t="s">
        <v>21</v>
      </c>
      <c r="I71" s="229">
        <v>4441</v>
      </c>
      <c r="J71" s="230" t="s">
        <v>21</v>
      </c>
    </row>
    <row r="72" spans="1:10">
      <c r="A72" s="116" t="s">
        <v>110</v>
      </c>
      <c r="B72" s="137" t="s">
        <v>111</v>
      </c>
      <c r="C72" s="151" t="s">
        <v>18</v>
      </c>
      <c r="D72" s="181" t="s">
        <v>19</v>
      </c>
      <c r="F72" s="323">
        <v>1599</v>
      </c>
      <c r="G72" s="324" t="s">
        <v>21</v>
      </c>
      <c r="I72" s="323">
        <v>1615</v>
      </c>
      <c r="J72" s="324" t="s">
        <v>21</v>
      </c>
    </row>
    <row r="73" spans="1:10">
      <c r="A73" s="179" t="s">
        <v>112</v>
      </c>
      <c r="B73" s="137" t="s">
        <v>113</v>
      </c>
      <c r="C73" s="151" t="s">
        <v>18</v>
      </c>
      <c r="D73" s="181" t="s">
        <v>19</v>
      </c>
      <c r="F73" s="325">
        <v>128</v>
      </c>
      <c r="G73" s="324" t="s">
        <v>21</v>
      </c>
      <c r="I73" s="325">
        <v>129</v>
      </c>
      <c r="J73" s="324" t="s">
        <v>21</v>
      </c>
    </row>
    <row r="74" spans="1:10">
      <c r="A74" s="318" t="s">
        <v>114</v>
      </c>
      <c r="B74" s="137" t="s">
        <v>115</v>
      </c>
      <c r="C74" s="151" t="s">
        <v>18</v>
      </c>
      <c r="D74" s="181" t="s">
        <v>19</v>
      </c>
      <c r="F74" s="325">
        <v>132</v>
      </c>
      <c r="G74" s="324" t="s">
        <v>21</v>
      </c>
      <c r="I74" s="325">
        <v>133</v>
      </c>
      <c r="J74" s="324" t="s">
        <v>21</v>
      </c>
    </row>
    <row r="75" spans="1:10">
      <c r="A75" s="116" t="s">
        <v>116</v>
      </c>
      <c r="B75" s="137" t="s">
        <v>117</v>
      </c>
      <c r="C75" s="151" t="s">
        <v>18</v>
      </c>
      <c r="D75" s="181" t="s">
        <v>19</v>
      </c>
      <c r="F75" s="325">
        <v>5</v>
      </c>
      <c r="G75" s="324" t="s">
        <v>21</v>
      </c>
      <c r="I75" s="325">
        <v>5</v>
      </c>
      <c r="J75" s="324" t="s">
        <v>21</v>
      </c>
    </row>
    <row r="76" spans="1:10">
      <c r="A76" s="179" t="s">
        <v>118</v>
      </c>
      <c r="B76" s="137" t="s">
        <v>119</v>
      </c>
      <c r="C76" s="151" t="s">
        <v>18</v>
      </c>
      <c r="D76" s="181" t="s">
        <v>19</v>
      </c>
      <c r="F76" s="325">
        <v>0</v>
      </c>
      <c r="G76" s="324" t="s">
        <v>21</v>
      </c>
      <c r="I76" s="325">
        <v>0</v>
      </c>
      <c r="J76" s="324" t="s">
        <v>21</v>
      </c>
    </row>
    <row r="77" spans="1:10">
      <c r="A77" s="318" t="s">
        <v>120</v>
      </c>
      <c r="B77" s="137" t="s">
        <v>121</v>
      </c>
      <c r="C77" s="151" t="s">
        <v>18</v>
      </c>
      <c r="D77" s="181" t="s">
        <v>19</v>
      </c>
      <c r="F77" s="325">
        <v>0</v>
      </c>
      <c r="G77" s="324" t="s">
        <v>21</v>
      </c>
      <c r="I77" s="325">
        <v>0</v>
      </c>
      <c r="J77" s="324" t="s">
        <v>21</v>
      </c>
    </row>
    <row r="78" spans="1:10">
      <c r="A78" s="116" t="s">
        <v>122</v>
      </c>
      <c r="B78" s="137" t="s">
        <v>123</v>
      </c>
      <c r="C78" s="151" t="s">
        <v>18</v>
      </c>
      <c r="D78" s="181" t="s">
        <v>19</v>
      </c>
      <c r="F78" s="325">
        <v>0</v>
      </c>
      <c r="G78" s="324" t="s">
        <v>21</v>
      </c>
      <c r="I78" s="325">
        <v>0</v>
      </c>
      <c r="J78" s="324" t="s">
        <v>21</v>
      </c>
    </row>
    <row r="79" spans="1:10" ht="13" thickBot="1">
      <c r="A79" s="184" t="s">
        <v>124</v>
      </c>
      <c r="B79" s="194" t="s">
        <v>125</v>
      </c>
      <c r="C79" s="195" t="s">
        <v>18</v>
      </c>
      <c r="D79" s="187" t="s">
        <v>19</v>
      </c>
      <c r="F79" s="234">
        <v>0</v>
      </c>
      <c r="G79" s="232" t="s">
        <v>126</v>
      </c>
      <c r="I79" s="234">
        <v>0</v>
      </c>
      <c r="J79" s="232" t="s">
        <v>126</v>
      </c>
    </row>
    <row r="80" spans="1:10" ht="13" thickBot="1"/>
    <row r="81" spans="1:10">
      <c r="A81" s="117"/>
      <c r="B81" s="118"/>
      <c r="C81" s="119"/>
      <c r="D81" s="120"/>
    </row>
    <row r="82" spans="1:10">
      <c r="A82" s="121" t="s">
        <v>127</v>
      </c>
      <c r="C82" s="123"/>
      <c r="D82" s="124"/>
    </row>
    <row r="83" spans="1:10">
      <c r="A83" s="125"/>
      <c r="B83" s="122"/>
      <c r="C83" s="126"/>
      <c r="D83" s="124"/>
    </row>
    <row r="84" spans="1:10">
      <c r="A84" s="121" t="s">
        <v>128</v>
      </c>
      <c r="C84" s="310"/>
      <c r="D84" s="124"/>
    </row>
    <row r="85" spans="1:10">
      <c r="A85" s="125"/>
      <c r="B85" s="122"/>
      <c r="C85" s="126"/>
      <c r="D85" s="124"/>
    </row>
    <row r="86" spans="1:10">
      <c r="A86" s="121" t="s">
        <v>129</v>
      </c>
      <c r="B86" s="122"/>
      <c r="C86" s="310" t="s">
        <v>130</v>
      </c>
      <c r="D86" s="127"/>
    </row>
    <row r="87" spans="1:10">
      <c r="A87" s="128"/>
      <c r="B87" s="129"/>
      <c r="C87" s="130"/>
      <c r="D87" s="131"/>
      <c r="E87" s="132"/>
      <c r="F87" s="132"/>
      <c r="G87" s="132"/>
      <c r="H87" s="132"/>
      <c r="I87" s="132"/>
      <c r="J87" s="132"/>
    </row>
    <row r="88" spans="1:10">
      <c r="B88" s="133"/>
      <c r="C88" s="132"/>
      <c r="D88" s="132"/>
      <c r="E88" s="132"/>
      <c r="F88" s="132"/>
      <c r="G88" s="132"/>
      <c r="H88" s="132"/>
      <c r="I88" s="132"/>
      <c r="J88" s="132"/>
    </row>
    <row r="89" spans="1:10">
      <c r="B89" s="134"/>
      <c r="C89" s="132"/>
      <c r="D89" s="132"/>
      <c r="E89" s="132"/>
      <c r="F89" s="132"/>
      <c r="G89" s="132"/>
      <c r="H89" s="132"/>
      <c r="I89" s="132"/>
      <c r="J89" s="132"/>
    </row>
    <row r="90" spans="1:10">
      <c r="B90" s="132"/>
      <c r="C90" s="132"/>
      <c r="D90" s="132"/>
      <c r="E90" s="132"/>
      <c r="F90" s="132"/>
      <c r="G90" s="132"/>
      <c r="H90" s="132"/>
      <c r="I90" s="132"/>
      <c r="J90" s="132"/>
    </row>
    <row r="91" spans="1:10">
      <c r="B91" s="132"/>
      <c r="C91" s="132"/>
      <c r="D91" s="132"/>
      <c r="E91" s="132"/>
      <c r="F91" s="132"/>
      <c r="G91" s="132"/>
      <c r="H91" s="132"/>
      <c r="I91" s="132"/>
      <c r="J91" s="132"/>
    </row>
    <row r="92" spans="1:10" ht="13.9" customHeight="1">
      <c r="B92" s="132"/>
      <c r="C92" s="132"/>
      <c r="D92" s="132"/>
      <c r="E92" s="132"/>
      <c r="F92" s="132"/>
      <c r="G92" s="132"/>
      <c r="H92" s="132"/>
      <c r="I92" s="132"/>
      <c r="J92" s="132"/>
    </row>
    <row r="93" spans="1:10" ht="13.9" customHeight="1">
      <c r="B93" s="132"/>
      <c r="C93" s="132"/>
      <c r="D93" s="132"/>
      <c r="E93" s="132"/>
      <c r="F93" s="132"/>
      <c r="G93" s="132"/>
      <c r="H93" s="132"/>
      <c r="I93" s="132"/>
      <c r="J93" s="132"/>
    </row>
    <row r="94" spans="1:10" ht="13.9" customHeight="1">
      <c r="B94" s="132"/>
      <c r="C94" s="132"/>
      <c r="D94" s="132"/>
      <c r="E94" s="132"/>
      <c r="F94" s="132"/>
      <c r="G94" s="132"/>
      <c r="H94" s="132"/>
      <c r="I94" s="132"/>
      <c r="J94" s="132"/>
    </row>
    <row r="95" spans="1:10" ht="13.9" customHeight="1">
      <c r="B95" s="132"/>
      <c r="C95" s="132"/>
      <c r="D95" s="132"/>
      <c r="E95" s="132"/>
      <c r="F95" s="132"/>
      <c r="G95" s="132"/>
      <c r="H95" s="132"/>
      <c r="I95" s="132"/>
      <c r="J95" s="132"/>
    </row>
    <row r="96" spans="1:10" ht="13.9" customHeight="1">
      <c r="B96" s="132"/>
      <c r="C96" s="132"/>
      <c r="D96" s="132"/>
      <c r="E96" s="132"/>
      <c r="F96" s="132"/>
      <c r="G96" s="132"/>
      <c r="H96" s="132"/>
      <c r="I96" s="132"/>
      <c r="J96" s="132"/>
    </row>
    <row r="97" spans="2:10" ht="13.9" customHeight="1">
      <c r="B97" s="132"/>
      <c r="C97" s="132"/>
      <c r="D97" s="132"/>
      <c r="E97" s="132"/>
      <c r="F97" s="132"/>
      <c r="G97" s="132"/>
      <c r="H97" s="132"/>
      <c r="I97" s="132"/>
      <c r="J97" s="132"/>
    </row>
    <row r="98" spans="2:10" ht="13.9" customHeight="1">
      <c r="B98" s="132"/>
      <c r="C98" s="132"/>
      <c r="D98" s="132"/>
      <c r="E98" s="132"/>
      <c r="F98" s="132"/>
      <c r="G98" s="132"/>
      <c r="H98" s="132"/>
      <c r="I98" s="132"/>
      <c r="J98" s="132"/>
    </row>
    <row r="99" spans="2:10" ht="13.9" customHeight="1">
      <c r="B99" s="132"/>
      <c r="C99" s="132"/>
      <c r="D99" s="132"/>
      <c r="E99" s="132"/>
      <c r="F99" s="132"/>
      <c r="G99" s="132"/>
      <c r="H99" s="132"/>
      <c r="I99" s="132"/>
      <c r="J99" s="132"/>
    </row>
    <row r="100" spans="2:10" ht="13.9" customHeight="1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ht="13.9" customHeight="1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ht="13.9" customHeight="1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ht="13.9" customHeight="1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ht="13.9" customHeight="1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ht="13.9" customHeight="1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ht="13.9" customHeight="1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ht="13.9" customHeight="1">
      <c r="B107" s="135"/>
      <c r="C107" s="29"/>
      <c r="D107" s="29"/>
      <c r="E107" s="29"/>
      <c r="F107" s="29"/>
      <c r="G107" s="29"/>
      <c r="H107" s="29"/>
      <c r="I107" s="29"/>
      <c r="J107" s="29"/>
    </row>
  </sheetData>
  <mergeCells count="2">
    <mergeCell ref="F9:G10"/>
    <mergeCell ref="I9:J10"/>
  </mergeCells>
  <phoneticPr fontId="0" type="noConversion"/>
  <pageMargins left="0.74803149606299213" right="0.74803149606299213" top="0.51181102362204722" bottom="0.86614173228346458" header="0.51181102362204722" footer="0.51181102362204722"/>
  <pageSetup paperSize="8" scale="86" orientation="portrait" r:id="rId1"/>
  <headerFooter alignWithMargins="0">
    <oddHeader xml:space="preserve">&amp;C
</oddHeader>
    <oddFooter>&amp;R&amp;"CG Omega,Regular"&amp;12 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H159"/>
  <sheetViews>
    <sheetView zoomScaleNormal="100" workbookViewId="0">
      <selection sqref="A1:XFD1048576"/>
    </sheetView>
  </sheetViews>
  <sheetFormatPr defaultColWidth="9.26953125" defaultRowHeight="12.5"/>
  <cols>
    <col min="1" max="1" width="8.26953125" style="11" customWidth="1"/>
    <col min="2" max="2" width="74.54296875" style="11" bestFit="1" customWidth="1"/>
    <col min="3" max="3" width="15" style="11" customWidth="1"/>
    <col min="4" max="4" width="7.453125" style="11" customWidth="1"/>
    <col min="5" max="5" width="2.26953125" style="11" customWidth="1"/>
    <col min="6" max="6" width="14.26953125" style="11" customWidth="1"/>
    <col min="7" max="7" width="5.26953125" style="11" customWidth="1"/>
    <col min="8" max="8" width="2" style="11" customWidth="1"/>
    <col min="9" max="9" width="15.26953125" style="11" customWidth="1"/>
    <col min="10" max="10" width="5.7265625" style="11" customWidth="1"/>
    <col min="11" max="16384" width="9.26953125" style="11"/>
  </cols>
  <sheetData>
    <row r="1" spans="1:216" s="8" customFormat="1" ht="20">
      <c r="A1" s="154" t="s">
        <v>0</v>
      </c>
      <c r="B1" s="155"/>
    </row>
    <row r="2" spans="1:216" s="8" customFormat="1" ht="20.149999999999999" customHeight="1">
      <c r="A2" s="156"/>
      <c r="B2" s="159"/>
    </row>
    <row r="3" spans="1:216" s="8" customFormat="1" ht="20">
      <c r="A3" s="157" t="s">
        <v>1</v>
      </c>
      <c r="B3" s="160"/>
      <c r="C3" s="158"/>
      <c r="D3" s="158"/>
      <c r="E3" s="158"/>
      <c r="F3" s="158"/>
      <c r="G3" s="158"/>
      <c r="H3" s="158"/>
      <c r="I3" s="158"/>
      <c r="J3" s="158"/>
    </row>
    <row r="4" spans="1:216" ht="15.5">
      <c r="A4" s="9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</row>
    <row r="5" spans="1:216" ht="15.5">
      <c r="A5" s="9"/>
      <c r="B5" s="1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pans="1:216" ht="20">
      <c r="A6" s="12" t="s">
        <v>2</v>
      </c>
      <c r="B6" s="5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pans="1:216" ht="20">
      <c r="A7" s="13" t="s">
        <v>131</v>
      </c>
      <c r="B7" s="5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</row>
    <row r="8" spans="1:216" ht="13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</row>
    <row r="9" spans="1:216" s="7" customFormat="1" ht="15.75" customHeight="1">
      <c r="A9" s="14" t="s">
        <v>4</v>
      </c>
      <c r="B9" s="15" t="s">
        <v>5</v>
      </c>
      <c r="C9" s="16" t="s">
        <v>6</v>
      </c>
      <c r="D9" s="17" t="s">
        <v>7</v>
      </c>
      <c r="E9" s="18"/>
      <c r="F9" s="343" t="s">
        <v>8</v>
      </c>
      <c r="G9" s="344"/>
      <c r="H9" s="165"/>
      <c r="I9" s="347" t="s">
        <v>9</v>
      </c>
      <c r="J9" s="348"/>
    </row>
    <row r="10" spans="1:216" s="7" customFormat="1" ht="15.5">
      <c r="A10" s="19" t="s">
        <v>10</v>
      </c>
      <c r="B10" s="20"/>
      <c r="C10" s="21"/>
      <c r="D10" s="22" t="s">
        <v>11</v>
      </c>
      <c r="E10" s="18"/>
      <c r="F10" s="345"/>
      <c r="G10" s="346"/>
      <c r="H10" s="167"/>
      <c r="I10" s="349"/>
      <c r="J10" s="350"/>
    </row>
    <row r="11" spans="1:216" ht="15.5">
      <c r="A11" s="23"/>
      <c r="B11" s="52"/>
      <c r="C11" s="24"/>
      <c r="D11" s="25"/>
      <c r="E11" s="18"/>
      <c r="F11" s="152" t="s">
        <v>12</v>
      </c>
      <c r="G11" s="171" t="s">
        <v>13</v>
      </c>
      <c r="H11" s="165"/>
      <c r="I11" s="152" t="s">
        <v>14</v>
      </c>
      <c r="J11" s="171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</row>
    <row r="12" spans="1:216">
      <c r="A12" s="2"/>
      <c r="B12" s="2"/>
      <c r="C12" s="53"/>
      <c r="D12" s="53"/>
      <c r="E12" s="53"/>
      <c r="F12" s="53"/>
      <c r="G12" s="53"/>
      <c r="H12" s="53"/>
      <c r="I12" s="53"/>
      <c r="J12" s="5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</row>
    <row r="13" spans="1:216" ht="16" thickBot="1">
      <c r="A13" s="54"/>
      <c r="B13" s="26" t="s">
        <v>132</v>
      </c>
      <c r="C13" s="55"/>
      <c r="D13" s="5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</row>
    <row r="14" spans="1:216">
      <c r="A14" s="46" t="s">
        <v>133</v>
      </c>
      <c r="B14" s="57" t="s">
        <v>134</v>
      </c>
      <c r="C14" s="58" t="s">
        <v>135</v>
      </c>
      <c r="D14" s="59" t="s">
        <v>19</v>
      </c>
      <c r="E14" s="2"/>
      <c r="F14" s="235">
        <v>5354.11</v>
      </c>
      <c r="G14" s="236" t="s">
        <v>20</v>
      </c>
      <c r="H14" s="2"/>
      <c r="I14" s="235">
        <v>5363.65</v>
      </c>
      <c r="J14" s="236" t="s">
        <v>21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</row>
    <row r="15" spans="1:216" ht="13" thickBot="1">
      <c r="A15" s="196" t="s">
        <v>136</v>
      </c>
      <c r="B15" s="194" t="s">
        <v>137</v>
      </c>
      <c r="C15" s="172" t="s">
        <v>135</v>
      </c>
      <c r="D15" s="173" t="s">
        <v>19</v>
      </c>
      <c r="E15" s="2"/>
      <c r="F15" s="237">
        <v>5492.84</v>
      </c>
      <c r="G15" s="238" t="s">
        <v>20</v>
      </c>
      <c r="H15" s="2"/>
      <c r="I15" s="237">
        <v>5502.38</v>
      </c>
      <c r="J15" s="238" t="s">
        <v>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</row>
    <row r="16" spans="1:216" ht="13" thickBot="1">
      <c r="A16" s="2"/>
      <c r="B16" s="2"/>
      <c r="C16" s="53"/>
      <c r="D16" s="53"/>
      <c r="E16" s="53"/>
      <c r="F16" s="53"/>
      <c r="G16" s="53"/>
      <c r="H16" s="53"/>
      <c r="I16" s="53"/>
      <c r="J16" s="5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</row>
    <row r="17" spans="1:216" ht="16" thickBot="1">
      <c r="A17" s="54"/>
      <c r="B17" s="26" t="s">
        <v>138</v>
      </c>
      <c r="C17" s="55"/>
      <c r="D17" s="56"/>
      <c r="E17" s="2"/>
      <c r="F17" s="2"/>
      <c r="G17" s="331"/>
      <c r="H17" s="33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</row>
    <row r="18" spans="1:216">
      <c r="A18" s="46" t="s">
        <v>139</v>
      </c>
      <c r="B18" s="57" t="s">
        <v>140</v>
      </c>
      <c r="C18" s="60" t="s">
        <v>135</v>
      </c>
      <c r="D18" s="61" t="s">
        <v>19</v>
      </c>
      <c r="E18" s="2"/>
      <c r="F18" s="287">
        <v>5218.43</v>
      </c>
      <c r="G18" s="288" t="s">
        <v>20</v>
      </c>
      <c r="H18" s="2"/>
      <c r="I18" s="287">
        <v>5227.3900000000003</v>
      </c>
      <c r="J18" s="288" t="s">
        <v>21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</row>
    <row r="19" spans="1:216">
      <c r="A19" s="197" t="s">
        <v>141</v>
      </c>
      <c r="B19" s="142" t="s">
        <v>142</v>
      </c>
      <c r="C19" s="198" t="s">
        <v>135</v>
      </c>
      <c r="D19" s="199" t="s">
        <v>19</v>
      </c>
      <c r="E19" s="2"/>
      <c r="F19" s="219">
        <v>0.68</v>
      </c>
      <c r="G19" s="289" t="s">
        <v>20</v>
      </c>
      <c r="H19" s="2"/>
      <c r="I19" s="219">
        <v>0.63</v>
      </c>
      <c r="J19" s="289" t="s">
        <v>21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</row>
    <row r="20" spans="1:216">
      <c r="A20" s="196" t="s">
        <v>143</v>
      </c>
      <c r="B20" s="194" t="s">
        <v>144</v>
      </c>
      <c r="C20" s="200" t="s">
        <v>135</v>
      </c>
      <c r="D20" s="201" t="s">
        <v>34</v>
      </c>
      <c r="E20" s="2"/>
      <c r="F20" s="290">
        <f>+F18+F19</f>
        <v>5219.1100000000006</v>
      </c>
      <c r="G20" s="291" t="s">
        <v>20</v>
      </c>
      <c r="H20" s="89"/>
      <c r="I20" s="290">
        <f>+I18+I19</f>
        <v>5228.0200000000004</v>
      </c>
      <c r="J20" s="291" t="s">
        <v>21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</row>
    <row r="21" spans="1:216">
      <c r="A21" s="2"/>
      <c r="B21" s="2"/>
      <c r="C21" s="2"/>
      <c r="D21" s="2"/>
      <c r="E21" s="2"/>
      <c r="F21" s="89"/>
      <c r="G21" s="89"/>
      <c r="H21" s="89"/>
      <c r="I21" s="89"/>
      <c r="J21" s="8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</row>
    <row r="22" spans="1:216" ht="16" thickBot="1">
      <c r="A22" s="54"/>
      <c r="B22" s="26" t="s">
        <v>145</v>
      </c>
      <c r="C22" s="55"/>
      <c r="D22" s="56"/>
      <c r="E22" s="2"/>
      <c r="F22" s="91"/>
      <c r="G22" s="91"/>
      <c r="H22" s="89"/>
      <c r="I22" s="91"/>
      <c r="J22" s="9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</row>
    <row r="23" spans="1:216">
      <c r="A23" s="45" t="s">
        <v>146</v>
      </c>
      <c r="B23" s="47" t="s">
        <v>147</v>
      </c>
      <c r="C23" s="48" t="s">
        <v>148</v>
      </c>
      <c r="D23" s="62" t="s">
        <v>19</v>
      </c>
      <c r="E23" s="2"/>
      <c r="F23" s="240">
        <v>1835.52</v>
      </c>
      <c r="G23" s="241" t="s">
        <v>20</v>
      </c>
      <c r="H23" s="89"/>
      <c r="I23" s="240">
        <v>1823.63</v>
      </c>
      <c r="J23" s="241" t="s">
        <v>20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</row>
    <row r="24" spans="1:216">
      <c r="A24" s="197" t="s">
        <v>149</v>
      </c>
      <c r="B24" s="142" t="s">
        <v>150</v>
      </c>
      <c r="C24" s="143" t="s">
        <v>148</v>
      </c>
      <c r="D24" s="199" t="s">
        <v>19</v>
      </c>
      <c r="E24" s="2"/>
      <c r="F24" s="242">
        <v>1063.3399999999999</v>
      </c>
      <c r="G24" s="243" t="s">
        <v>20</v>
      </c>
      <c r="H24" s="89"/>
      <c r="I24" s="242">
        <v>1052.82</v>
      </c>
      <c r="J24" s="243" t="s">
        <v>20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</row>
    <row r="25" spans="1:216">
      <c r="A25" s="197" t="s">
        <v>151</v>
      </c>
      <c r="B25" s="142" t="s">
        <v>152</v>
      </c>
      <c r="C25" s="143" t="s">
        <v>148</v>
      </c>
      <c r="D25" s="199" t="s">
        <v>19</v>
      </c>
      <c r="E25" s="2"/>
      <c r="F25" s="244">
        <v>0.25</v>
      </c>
      <c r="G25" s="239" t="s">
        <v>20</v>
      </c>
      <c r="H25" s="89"/>
      <c r="I25" s="244">
        <v>0.23</v>
      </c>
      <c r="J25" s="239" t="s">
        <v>20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</row>
    <row r="26" spans="1:216">
      <c r="A26" s="197" t="s">
        <v>153</v>
      </c>
      <c r="B26" s="142" t="s">
        <v>154</v>
      </c>
      <c r="C26" s="143" t="s">
        <v>148</v>
      </c>
      <c r="D26" s="199" t="s">
        <v>19</v>
      </c>
      <c r="E26" s="2"/>
      <c r="F26" s="244">
        <v>15.98</v>
      </c>
      <c r="G26" s="239" t="s">
        <v>155</v>
      </c>
      <c r="H26" s="89"/>
      <c r="I26" s="244">
        <v>15.98</v>
      </c>
      <c r="J26" s="239" t="s">
        <v>155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</row>
    <row r="27" spans="1:216">
      <c r="A27" s="197" t="s">
        <v>156</v>
      </c>
      <c r="B27" s="142" t="s">
        <v>157</v>
      </c>
      <c r="C27" s="143" t="s">
        <v>148</v>
      </c>
      <c r="D27" s="199" t="s">
        <v>19</v>
      </c>
      <c r="E27" s="2"/>
      <c r="F27" s="244">
        <v>366.61</v>
      </c>
      <c r="G27" s="239" t="s">
        <v>21</v>
      </c>
      <c r="H27" s="89"/>
      <c r="I27" s="244">
        <v>370.28</v>
      </c>
      <c r="J27" s="239" t="s">
        <v>21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</row>
    <row r="28" spans="1:216">
      <c r="A28" s="197" t="s">
        <v>158</v>
      </c>
      <c r="B28" s="203" t="s">
        <v>159</v>
      </c>
      <c r="C28" s="143" t="s">
        <v>148</v>
      </c>
      <c r="D28" s="199" t="s">
        <v>19</v>
      </c>
      <c r="E28" s="2"/>
      <c r="F28" s="244">
        <v>57.06</v>
      </c>
      <c r="G28" s="245" t="s">
        <v>160</v>
      </c>
      <c r="H28" s="89"/>
      <c r="I28" s="244">
        <v>57.06</v>
      </c>
      <c r="J28" s="245" t="s">
        <v>160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</row>
    <row r="29" spans="1:216">
      <c r="A29" s="197" t="s">
        <v>161</v>
      </c>
      <c r="B29" s="203" t="s">
        <v>162</v>
      </c>
      <c r="C29" s="143" t="s">
        <v>148</v>
      </c>
      <c r="D29" s="199" t="s">
        <v>19</v>
      </c>
      <c r="E29" s="2"/>
      <c r="F29" s="244">
        <v>1.43</v>
      </c>
      <c r="G29" s="245" t="s">
        <v>160</v>
      </c>
      <c r="H29" s="90"/>
      <c r="I29" s="244">
        <v>1.43</v>
      </c>
      <c r="J29" s="245" t="s">
        <v>160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</row>
    <row r="30" spans="1:216">
      <c r="A30" s="197" t="s">
        <v>163</v>
      </c>
      <c r="B30" s="203" t="s">
        <v>164</v>
      </c>
      <c r="C30" s="143" t="s">
        <v>148</v>
      </c>
      <c r="D30" s="199" t="s">
        <v>19</v>
      </c>
      <c r="E30" s="2"/>
      <c r="F30" s="244">
        <v>7.09</v>
      </c>
      <c r="G30" s="245" t="s">
        <v>165</v>
      </c>
      <c r="H30" s="89"/>
      <c r="I30" s="244">
        <v>7.09</v>
      </c>
      <c r="J30" s="245" t="s">
        <v>165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</row>
    <row r="31" spans="1:216">
      <c r="A31" s="197" t="s">
        <v>166</v>
      </c>
      <c r="B31" s="203" t="s">
        <v>167</v>
      </c>
      <c r="C31" s="143" t="s">
        <v>148</v>
      </c>
      <c r="D31" s="199" t="s">
        <v>34</v>
      </c>
      <c r="E31" s="2"/>
      <c r="F31" s="204">
        <f>SUM(F24:F30)</f>
        <v>1511.7599999999998</v>
      </c>
      <c r="G31" s="243" t="s">
        <v>21</v>
      </c>
      <c r="H31" s="89"/>
      <c r="I31" s="204">
        <f>SUM(I24:I30)</f>
        <v>1504.8899999999999</v>
      </c>
      <c r="J31" s="243" t="s">
        <v>21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</row>
    <row r="32" spans="1:216">
      <c r="A32" s="197" t="s">
        <v>168</v>
      </c>
      <c r="B32" s="203" t="s">
        <v>169</v>
      </c>
      <c r="C32" s="143" t="s">
        <v>148</v>
      </c>
      <c r="D32" s="199" t="s">
        <v>34</v>
      </c>
      <c r="E32" s="2"/>
      <c r="F32" s="204">
        <f>F23-F31</f>
        <v>323.76000000000022</v>
      </c>
      <c r="G32" s="243" t="s">
        <v>21</v>
      </c>
      <c r="H32" s="89"/>
      <c r="I32" s="204">
        <f>I23-I31</f>
        <v>318.74000000000024</v>
      </c>
      <c r="J32" s="243" t="s">
        <v>21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</row>
    <row r="33" spans="1:216" ht="13" thickBot="1">
      <c r="A33" s="197" t="s">
        <v>170</v>
      </c>
      <c r="B33" s="203" t="s">
        <v>171</v>
      </c>
      <c r="C33" s="143" t="s">
        <v>148</v>
      </c>
      <c r="D33" s="199" t="s">
        <v>19</v>
      </c>
      <c r="E33" s="2"/>
      <c r="F33" s="247">
        <v>125.59</v>
      </c>
      <c r="G33" s="317" t="s">
        <v>165</v>
      </c>
      <c r="H33" s="89"/>
      <c r="I33" s="247">
        <v>125.59</v>
      </c>
      <c r="J33" s="317" t="s">
        <v>165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</row>
    <row r="34" spans="1:216" ht="13" thickBot="1">
      <c r="A34" s="196" t="s">
        <v>172</v>
      </c>
      <c r="B34" s="205" t="s">
        <v>173</v>
      </c>
      <c r="C34" s="193" t="s">
        <v>174</v>
      </c>
      <c r="D34" s="201" t="s">
        <v>19</v>
      </c>
      <c r="E34" s="2"/>
      <c r="F34" s="89"/>
      <c r="G34" s="246" t="s">
        <v>21</v>
      </c>
      <c r="H34" s="89"/>
      <c r="I34" s="89"/>
      <c r="J34" s="246" t="s">
        <v>21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</row>
    <row r="35" spans="1:216" ht="13" thickBot="1">
      <c r="A35" s="2"/>
      <c r="B35" s="2"/>
      <c r="C35" s="2"/>
      <c r="D35" s="2"/>
      <c r="E35" s="2"/>
      <c r="F35" s="89"/>
      <c r="G35" s="89"/>
      <c r="H35" s="89"/>
      <c r="I35" s="89"/>
      <c r="J35" s="8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</row>
    <row r="36" spans="1:216" ht="16" thickBot="1">
      <c r="A36" s="54"/>
      <c r="B36" s="26" t="s">
        <v>175</v>
      </c>
      <c r="C36" s="55"/>
      <c r="D36" s="56"/>
      <c r="E36" s="2"/>
      <c r="F36" s="89"/>
      <c r="G36" s="89"/>
      <c r="H36" s="89"/>
      <c r="I36" s="89"/>
      <c r="J36" s="8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</row>
    <row r="37" spans="1:216">
      <c r="A37" s="46" t="s">
        <v>176</v>
      </c>
      <c r="B37" s="57" t="s">
        <v>177</v>
      </c>
      <c r="C37" s="60" t="s">
        <v>148</v>
      </c>
      <c r="D37" s="61" t="s">
        <v>19</v>
      </c>
      <c r="E37" s="2"/>
      <c r="F37" s="315">
        <v>454.54</v>
      </c>
      <c r="G37" s="249" t="s">
        <v>21</v>
      </c>
      <c r="H37" s="2"/>
      <c r="I37" s="248">
        <v>449.54</v>
      </c>
      <c r="J37" s="249" t="s">
        <v>21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</row>
    <row r="38" spans="1:216">
      <c r="A38" s="197" t="s">
        <v>178</v>
      </c>
      <c r="B38" s="142" t="s">
        <v>179</v>
      </c>
      <c r="C38" s="143" t="s">
        <v>180</v>
      </c>
      <c r="D38" s="199" t="s">
        <v>34</v>
      </c>
      <c r="E38" s="2"/>
      <c r="F38" s="204">
        <f>((F32+F33-F37)/F23)*100</f>
        <v>-0.2827536610878536</v>
      </c>
      <c r="G38" s="243" t="s">
        <v>21</v>
      </c>
      <c r="H38" s="92"/>
      <c r="I38" s="204">
        <f>((I32+I33-I37)/I23)*100</f>
        <v>-0.28569391817417744</v>
      </c>
      <c r="J38" s="243" t="s">
        <v>21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</row>
    <row r="39" spans="1:216">
      <c r="A39" s="197" t="s">
        <v>181</v>
      </c>
      <c r="B39" s="142" t="s">
        <v>182</v>
      </c>
      <c r="C39" s="198" t="s">
        <v>148</v>
      </c>
      <c r="D39" s="199" t="s">
        <v>19</v>
      </c>
      <c r="E39" s="2"/>
      <c r="F39" s="316">
        <v>-0.84</v>
      </c>
      <c r="G39" s="243" t="s">
        <v>21</v>
      </c>
      <c r="H39" s="2"/>
      <c r="I39" s="244">
        <v>-0.88</v>
      </c>
      <c r="J39" s="243" t="s">
        <v>21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</row>
    <row r="40" spans="1:216" ht="13" thickBot="1">
      <c r="A40" s="196" t="s">
        <v>183</v>
      </c>
      <c r="B40" s="194" t="s">
        <v>184</v>
      </c>
      <c r="C40" s="200" t="s">
        <v>148</v>
      </c>
      <c r="D40" s="201" t="s">
        <v>34</v>
      </c>
      <c r="E40" s="2"/>
      <c r="F40" s="206">
        <v>453.71</v>
      </c>
      <c r="G40" s="252" t="s">
        <v>21</v>
      </c>
      <c r="H40" s="92"/>
      <c r="I40" s="206">
        <f>I37+I39</f>
        <v>448.66</v>
      </c>
      <c r="J40" s="252" t="s">
        <v>21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</row>
    <row r="41" spans="1:216" ht="13" thickBot="1">
      <c r="A41" s="2"/>
      <c r="B41" s="2"/>
      <c r="C41" s="53"/>
      <c r="D41" s="53"/>
      <c r="E41" s="53"/>
      <c r="F41" s="90"/>
      <c r="G41" s="90"/>
      <c r="H41" s="90"/>
      <c r="I41" s="90"/>
      <c r="J41" s="9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</row>
    <row r="42" spans="1:216" ht="16" thickBot="1">
      <c r="A42" s="54"/>
      <c r="B42" s="26" t="s">
        <v>185</v>
      </c>
      <c r="C42" s="55"/>
      <c r="D42" s="56"/>
      <c r="E42" s="2"/>
      <c r="F42" s="89"/>
      <c r="G42" s="89"/>
      <c r="H42" s="89"/>
      <c r="I42" s="89"/>
      <c r="J42" s="8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</row>
    <row r="43" spans="1:216" ht="13" thickBot="1">
      <c r="A43" s="44" t="s">
        <v>186</v>
      </c>
      <c r="B43" s="63" t="s">
        <v>187</v>
      </c>
      <c r="C43" s="64" t="s">
        <v>148</v>
      </c>
      <c r="D43" s="65" t="s">
        <v>19</v>
      </c>
      <c r="E43" s="2"/>
      <c r="F43" s="250">
        <v>15.29</v>
      </c>
      <c r="G43" s="251" t="s">
        <v>160</v>
      </c>
      <c r="H43" s="53"/>
      <c r="I43" s="250">
        <v>15.29</v>
      </c>
      <c r="J43" s="251" t="s">
        <v>160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</row>
    <row r="44" spans="1:216" ht="13" thickBot="1">
      <c r="A44" s="2"/>
      <c r="B44" s="2"/>
      <c r="C44" s="53"/>
      <c r="D44" s="53"/>
      <c r="E44" s="53"/>
      <c r="F44" s="53"/>
      <c r="G44" s="53"/>
      <c r="H44" s="53"/>
      <c r="I44" s="53"/>
      <c r="J44" s="5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</row>
    <row r="45" spans="1:216" ht="16" thickBot="1">
      <c r="A45" s="54"/>
      <c r="B45" s="26" t="s">
        <v>188</v>
      </c>
      <c r="C45" s="55"/>
      <c r="D45" s="56"/>
      <c r="E45" s="2"/>
      <c r="F45" s="2"/>
      <c r="G45" s="331"/>
      <c r="H45" s="33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</row>
    <row r="46" spans="1:216">
      <c r="A46" s="45" t="s">
        <v>189</v>
      </c>
      <c r="B46" s="47" t="s">
        <v>190</v>
      </c>
      <c r="C46" s="48" t="s">
        <v>191</v>
      </c>
      <c r="D46" s="62" t="s">
        <v>19</v>
      </c>
      <c r="E46" s="53"/>
      <c r="F46" s="248">
        <v>359.08</v>
      </c>
      <c r="G46" s="249" t="s">
        <v>20</v>
      </c>
      <c r="H46" s="2"/>
      <c r="I46" s="248">
        <v>351.89800000000002</v>
      </c>
      <c r="J46" s="249" t="s">
        <v>20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</row>
    <row r="47" spans="1:216">
      <c r="A47" s="197" t="s">
        <v>192</v>
      </c>
      <c r="B47" s="207" t="s">
        <v>193</v>
      </c>
      <c r="C47" s="143" t="s">
        <v>191</v>
      </c>
      <c r="D47" s="199" t="s">
        <v>19</v>
      </c>
      <c r="E47" s="53"/>
      <c r="F47" s="244">
        <v>750.16</v>
      </c>
      <c r="G47" s="243" t="s">
        <v>21</v>
      </c>
      <c r="H47" s="2"/>
      <c r="I47" s="244">
        <v>832.06600000000003</v>
      </c>
      <c r="J47" s="243" t="s">
        <v>21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</row>
    <row r="48" spans="1:216" s="1" customFormat="1">
      <c r="A48" s="197" t="s">
        <v>194</v>
      </c>
      <c r="B48" s="207" t="s">
        <v>195</v>
      </c>
      <c r="C48" s="208" t="s">
        <v>148</v>
      </c>
      <c r="D48" s="209" t="s">
        <v>19</v>
      </c>
      <c r="F48" s="244">
        <v>0.01</v>
      </c>
      <c r="G48" s="243" t="s">
        <v>165</v>
      </c>
      <c r="H48" s="2"/>
      <c r="I48" s="244">
        <v>0.01</v>
      </c>
      <c r="J48" s="243" t="s">
        <v>165</v>
      </c>
    </row>
    <row r="49" spans="1:216" s="1" customFormat="1" ht="13" customHeight="1" thickBot="1">
      <c r="A49" s="196" t="s">
        <v>196</v>
      </c>
      <c r="B49" s="210" t="s">
        <v>197</v>
      </c>
      <c r="C49" s="211" t="s">
        <v>148</v>
      </c>
      <c r="D49" s="212" t="s">
        <v>19</v>
      </c>
      <c r="F49" s="247">
        <v>16.32</v>
      </c>
      <c r="G49" s="252" t="s">
        <v>165</v>
      </c>
      <c r="H49" s="2"/>
      <c r="I49" s="247">
        <v>16.32</v>
      </c>
      <c r="J49" s="252" t="s">
        <v>165</v>
      </c>
    </row>
    <row r="50" spans="1:2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</row>
    <row r="51" spans="1:2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</row>
    <row r="52" spans="1:216">
      <c r="A52" s="32"/>
      <c r="B52" s="33"/>
      <c r="C52" s="3"/>
      <c r="D52" s="3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</row>
    <row r="53" spans="1:216">
      <c r="A53" s="35" t="s">
        <v>127</v>
      </c>
      <c r="B53"/>
      <c r="C53" s="37"/>
      <c r="D53" s="3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</row>
    <row r="54" spans="1:216">
      <c r="A54" s="39"/>
      <c r="B54" s="36"/>
      <c r="C54" s="4"/>
      <c r="D54" s="3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</row>
    <row r="55" spans="1:216">
      <c r="A55" s="35" t="s">
        <v>128</v>
      </c>
      <c r="B55"/>
      <c r="C55" s="37"/>
      <c r="D55" s="3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</row>
    <row r="56" spans="1:216">
      <c r="A56" s="39"/>
      <c r="B56" s="36"/>
      <c r="C56" s="4"/>
      <c r="D56" s="3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</row>
    <row r="57" spans="1:216">
      <c r="A57" s="35" t="s">
        <v>129</v>
      </c>
      <c r="B57" s="36"/>
      <c r="C57" s="37" t="s">
        <v>130</v>
      </c>
      <c r="D57" s="40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</row>
    <row r="58" spans="1:216">
      <c r="A58" s="41"/>
      <c r="B58" s="42"/>
      <c r="C58" s="5"/>
      <c r="D58" s="4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</row>
    <row r="59" spans="1:216">
      <c r="A59" s="2"/>
      <c r="B59" s="6"/>
      <c r="C59" s="66"/>
      <c r="D59" s="6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</row>
    <row r="60" spans="1:216">
      <c r="A60" s="2"/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</row>
    <row r="61" spans="1:2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</row>
    <row r="62" spans="1:2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</row>
    <row r="63" spans="1:2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</row>
    <row r="64" spans="1:2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</row>
    <row r="65" spans="1:2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</row>
    <row r="66" spans="1:2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</row>
    <row r="67" spans="1:2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</row>
    <row r="68" spans="1:21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</row>
    <row r="69" spans="1:21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</row>
    <row r="70" spans="1:21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</row>
    <row r="71" spans="1:216">
      <c r="A71" s="2"/>
      <c r="B71" s="2"/>
      <c r="C71" s="53"/>
      <c r="D71" s="5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</row>
    <row r="72" spans="1:216">
      <c r="A72" s="2"/>
      <c r="B72" s="2"/>
      <c r="C72" s="53"/>
      <c r="D72" s="5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</row>
    <row r="73" spans="1:216">
      <c r="A73" s="2"/>
      <c r="B73" s="2"/>
      <c r="C73" s="53"/>
      <c r="D73" s="5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</row>
    <row r="74" spans="1:216">
      <c r="A74" s="2"/>
      <c r="B74" s="2"/>
      <c r="C74" s="53"/>
      <c r="D74" s="5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</row>
    <row r="75" spans="1:216">
      <c r="A75" s="2"/>
      <c r="B75" s="2"/>
      <c r="C75" s="53"/>
      <c r="D75" s="5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</row>
    <row r="76" spans="1:216">
      <c r="A76" s="2"/>
      <c r="B76" s="2"/>
      <c r="C76" s="53"/>
      <c r="D76" s="5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</row>
    <row r="77" spans="1:216">
      <c r="A77" s="2"/>
      <c r="B77" s="2"/>
      <c r="C77" s="53"/>
      <c r="D77" s="5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</row>
    <row r="78" spans="1:216">
      <c r="A78" s="2"/>
      <c r="B78" s="2"/>
      <c r="C78" s="53"/>
      <c r="D78" s="5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</row>
    <row r="79" spans="1:216">
      <c r="A79" s="2"/>
      <c r="B79" s="2"/>
      <c r="C79" s="53"/>
      <c r="D79" s="5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</row>
    <row r="80" spans="1:216">
      <c r="A80" s="2"/>
      <c r="B80" s="2"/>
      <c r="C80" s="53"/>
      <c r="D80" s="5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</row>
    <row r="81" spans="1:216">
      <c r="A81" s="2"/>
      <c r="B81" s="2"/>
      <c r="C81" s="53"/>
      <c r="D81" s="5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</row>
    <row r="82" spans="1:216">
      <c r="A82" s="2"/>
      <c r="B82" s="2"/>
      <c r="C82" s="53"/>
      <c r="D82" s="5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</row>
    <row r="83" spans="1:216">
      <c r="A83" s="2"/>
      <c r="B83" s="2"/>
      <c r="C83" s="53"/>
      <c r="D83" s="5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</row>
    <row r="84" spans="1:216">
      <c r="A84" s="2"/>
      <c r="B84" s="2"/>
      <c r="C84" s="53"/>
      <c r="D84" s="5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</row>
    <row r="85" spans="1:216">
      <c r="A85" s="2"/>
      <c r="B85" s="2"/>
      <c r="C85" s="53"/>
      <c r="D85" s="5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</row>
    <row r="86" spans="1:216">
      <c r="A86" s="2"/>
      <c r="B86" s="2"/>
      <c r="C86" s="53"/>
      <c r="D86" s="5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</row>
    <row r="87" spans="1:216">
      <c r="A87" s="2"/>
      <c r="B87" s="2"/>
      <c r="C87" s="53"/>
      <c r="D87" s="5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</row>
    <row r="88" spans="1:216">
      <c r="A88" s="2"/>
      <c r="B88" s="2"/>
      <c r="C88" s="53"/>
      <c r="D88" s="5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</row>
    <row r="89" spans="1:216">
      <c r="A89" s="2"/>
      <c r="B89" s="2"/>
      <c r="C89" s="53"/>
      <c r="D89" s="5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</row>
    <row r="90" spans="1:216">
      <c r="A90" s="2"/>
      <c r="B90" s="2"/>
      <c r="C90" s="53"/>
      <c r="D90" s="5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</row>
    <row r="91" spans="1:216">
      <c r="A91" s="2"/>
      <c r="B91" s="2"/>
      <c r="C91" s="53"/>
      <c r="D91" s="5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</row>
    <row r="92" spans="1:216">
      <c r="A92" s="2"/>
      <c r="B92" s="2"/>
      <c r="C92" s="53"/>
      <c r="D92" s="5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</row>
    <row r="93" spans="1:216">
      <c r="A93" s="2"/>
      <c r="B93" s="2"/>
      <c r="C93" s="2"/>
      <c r="D93" s="2"/>
      <c r="E93" s="2"/>
      <c r="F93" s="53"/>
      <c r="G93" s="53"/>
      <c r="H93" s="53"/>
      <c r="I93" s="53"/>
      <c r="J93" s="5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</row>
    <row r="94" spans="1:216">
      <c r="A94" s="2"/>
      <c r="B94" s="2"/>
      <c r="C94" s="2"/>
      <c r="D94" s="2"/>
      <c r="E94" s="53"/>
      <c r="F94" s="53"/>
      <c r="G94" s="53"/>
      <c r="H94" s="53"/>
      <c r="I94" s="53"/>
      <c r="J94" s="5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</row>
    <row r="95" spans="1:216">
      <c r="A95" s="2"/>
      <c r="B95" s="2"/>
      <c r="C95" s="2"/>
      <c r="D95" s="2"/>
      <c r="E95" s="53"/>
      <c r="F95" s="53"/>
      <c r="G95" s="53"/>
      <c r="H95" s="53"/>
      <c r="I95" s="53"/>
      <c r="J95" s="5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</row>
    <row r="96" spans="1:216">
      <c r="A96" s="2"/>
      <c r="B96" s="2"/>
      <c r="C96" s="2"/>
      <c r="D96" s="2"/>
      <c r="E96" s="5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</row>
    <row r="97" spans="1:21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</row>
    <row r="98" spans="1:216">
      <c r="A98" s="2"/>
      <c r="B98" s="2"/>
      <c r="C98" s="2"/>
      <c r="D98" s="2"/>
      <c r="E98" s="2"/>
      <c r="F98" s="2"/>
      <c r="G98" s="2"/>
      <c r="H98" s="5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</row>
    <row r="99" spans="1:21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</row>
    <row r="100" spans="1:216">
      <c r="A100" s="2"/>
      <c r="B100" s="6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</row>
    <row r="101" spans="1:21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</row>
    <row r="102" spans="1:21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</row>
    <row r="103" spans="1:216">
      <c r="A103" s="66"/>
      <c r="B103" s="66"/>
      <c r="C103" s="66"/>
      <c r="D103" s="66"/>
      <c r="E103" s="2"/>
      <c r="F103" s="66"/>
      <c r="G103" s="66"/>
      <c r="H103" s="66"/>
      <c r="I103" s="66"/>
      <c r="J103" s="6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</row>
    <row r="104" spans="1:216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</row>
    <row r="105" spans="1:216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</row>
    <row r="106" spans="1:216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</row>
    <row r="107" spans="1:216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</row>
    <row r="108" spans="1:216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</row>
    <row r="109" spans="1:216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</row>
    <row r="110" spans="1:216" ht="13.9" customHeigh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</row>
    <row r="111" spans="1:216" ht="13.9" customHeigh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</row>
    <row r="112" spans="1:216" ht="13.9" customHeigh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</row>
    <row r="113" spans="1:216" ht="13.9" customHeight="1">
      <c r="A113" s="2"/>
      <c r="B113" s="66"/>
      <c r="C113" s="66"/>
      <c r="D113" s="2"/>
      <c r="E113" s="66"/>
      <c r="F113" s="66"/>
      <c r="G113" s="66"/>
      <c r="H113" s="66"/>
      <c r="I113" s="66"/>
      <c r="J113" s="6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</row>
    <row r="114" spans="1:216" ht="13.9" customHeight="1">
      <c r="A114" s="2"/>
      <c r="B114" s="66"/>
      <c r="C114" s="66"/>
      <c r="D114" s="2"/>
      <c r="E114" s="66"/>
      <c r="F114" s="66"/>
      <c r="G114" s="66"/>
      <c r="H114" s="66"/>
      <c r="I114" s="66"/>
      <c r="J114" s="6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</row>
    <row r="115" spans="1:216" ht="13.9" customHeight="1">
      <c r="A115" s="2"/>
      <c r="B115" s="66"/>
      <c r="C115" s="66"/>
      <c r="D115" s="2"/>
      <c r="E115" s="66"/>
      <c r="F115" s="66"/>
      <c r="G115" s="66"/>
      <c r="H115" s="66"/>
      <c r="I115" s="66"/>
      <c r="J115" s="6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</row>
    <row r="116" spans="1:216" ht="13.9" customHeight="1">
      <c r="A116" s="2"/>
      <c r="B116" s="66"/>
      <c r="C116" s="66"/>
      <c r="D116" s="2"/>
      <c r="E116" s="66"/>
      <c r="F116" s="66"/>
      <c r="G116" s="66"/>
      <c r="H116" s="66"/>
      <c r="I116" s="66"/>
      <c r="J116" s="6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</row>
    <row r="117" spans="1:216" ht="13.9" customHeight="1">
      <c r="A117" s="2"/>
      <c r="B117" s="66"/>
      <c r="C117" s="66"/>
      <c r="D117" s="2"/>
      <c r="E117" s="66"/>
      <c r="F117" s="66"/>
      <c r="G117" s="66"/>
      <c r="H117" s="66"/>
      <c r="I117" s="66"/>
      <c r="J117" s="6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</row>
    <row r="118" spans="1:216" ht="13.9" customHeight="1">
      <c r="A118" s="2"/>
      <c r="B118" s="66"/>
      <c r="C118" s="66"/>
      <c r="D118" s="2"/>
      <c r="E118" s="66"/>
      <c r="F118" s="66"/>
      <c r="G118" s="66"/>
      <c r="H118" s="66"/>
      <c r="I118" s="66"/>
      <c r="J118" s="6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</row>
    <row r="119" spans="1:216" ht="13.9" customHeight="1">
      <c r="A119" s="2"/>
      <c r="B119" s="68"/>
      <c r="C119" s="68"/>
      <c r="D119" s="2"/>
      <c r="E119" s="66"/>
      <c r="F119" s="66"/>
      <c r="G119" s="66"/>
      <c r="H119" s="66"/>
      <c r="I119" s="66"/>
      <c r="J119" s="6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</row>
    <row r="120" spans="1:216" ht="13.9" customHeight="1">
      <c r="A120" s="2"/>
      <c r="B120" s="68"/>
      <c r="C120" s="68"/>
      <c r="D120" s="2"/>
      <c r="E120" s="66"/>
      <c r="F120" s="68"/>
      <c r="G120" s="68"/>
      <c r="H120" s="68"/>
      <c r="I120" s="68"/>
      <c r="J120" s="6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</row>
    <row r="121" spans="1:216" ht="13.9" customHeight="1">
      <c r="A121" s="2"/>
      <c r="B121" s="68"/>
      <c r="C121" s="68"/>
      <c r="D121" s="2"/>
      <c r="E121" s="68"/>
      <c r="F121" s="68"/>
      <c r="G121" s="68"/>
      <c r="H121" s="68"/>
      <c r="I121" s="68"/>
      <c r="J121" s="68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</row>
    <row r="122" spans="1:216" ht="13.9" customHeight="1">
      <c r="A122" s="2"/>
      <c r="B122" s="68"/>
      <c r="C122" s="68"/>
      <c r="D122" s="2"/>
      <c r="E122" s="68"/>
      <c r="F122" s="68"/>
      <c r="G122" s="68"/>
      <c r="H122" s="68"/>
      <c r="I122" s="68"/>
      <c r="J122" s="68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</row>
    <row r="123" spans="1:216" ht="13.9" customHeight="1">
      <c r="A123" s="2"/>
      <c r="B123" s="68"/>
      <c r="C123" s="68"/>
      <c r="D123" s="2"/>
      <c r="E123" s="68"/>
      <c r="F123" s="68"/>
      <c r="G123" s="68"/>
      <c r="H123" s="68"/>
      <c r="I123" s="68"/>
      <c r="J123" s="68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</row>
    <row r="124" spans="1:216" ht="13.9" customHeight="1">
      <c r="A124" s="2"/>
      <c r="B124" s="68"/>
      <c r="C124" s="68"/>
      <c r="D124" s="2"/>
      <c r="E124" s="68"/>
      <c r="F124" s="68"/>
      <c r="G124" s="68"/>
      <c r="H124" s="68"/>
      <c r="I124" s="68"/>
      <c r="J124" s="68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</row>
    <row r="125" spans="1:216" ht="13.9" customHeight="1">
      <c r="A125" s="2"/>
      <c r="B125" s="68"/>
      <c r="C125" s="68"/>
      <c r="D125" s="2"/>
      <c r="E125" s="68"/>
      <c r="F125" s="68"/>
      <c r="G125" s="68"/>
      <c r="H125" s="68"/>
      <c r="I125" s="68"/>
      <c r="J125" s="6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</row>
    <row r="126" spans="1:216" ht="13.9" customHeight="1">
      <c r="A126" s="2"/>
      <c r="B126" s="68"/>
      <c r="C126" s="29"/>
      <c r="D126" s="2"/>
      <c r="E126" s="68"/>
      <c r="F126" s="68"/>
      <c r="G126" s="68"/>
      <c r="H126" s="68"/>
      <c r="I126" s="68"/>
      <c r="J126" s="68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</row>
    <row r="127" spans="1:216" ht="13.9" customHeight="1">
      <c r="A127" s="2"/>
      <c r="B127" s="2"/>
      <c r="C127" s="2"/>
      <c r="D127" s="2"/>
      <c r="E127" s="68"/>
      <c r="F127" s="29"/>
      <c r="G127" s="29"/>
      <c r="H127" s="29"/>
      <c r="I127" s="29"/>
      <c r="J127" s="2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</row>
    <row r="128" spans="1:216" ht="13.9" customHeight="1">
      <c r="A128" s="2"/>
      <c r="B128" s="2"/>
      <c r="C128" s="2"/>
      <c r="D128" s="2"/>
      <c r="E128" s="2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</row>
    <row r="129" spans="5:216" ht="13.9" customHeight="1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</row>
    <row r="130" spans="5:216" ht="13.9" customHeight="1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</row>
    <row r="131" spans="5:216" ht="13.9" customHeight="1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</row>
    <row r="132" spans="5:216" ht="13.9" customHeight="1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</row>
    <row r="133" spans="5:216" ht="13.9" customHeight="1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</row>
    <row r="134" spans="5:216" ht="13.9" customHeight="1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</row>
    <row r="135" spans="5:216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</row>
    <row r="136" spans="5:216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</row>
    <row r="137" spans="5:216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</row>
    <row r="138" spans="5:216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</row>
    <row r="139" spans="5:216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</row>
    <row r="140" spans="5:216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</row>
    <row r="141" spans="5:216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</row>
    <row r="142" spans="5:216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</row>
    <row r="143" spans="5:216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</row>
    <row r="144" spans="5:216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</row>
    <row r="145" spans="11:216"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</row>
    <row r="146" spans="11:216"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</row>
    <row r="147" spans="11:216" ht="13.9" customHeight="1"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</row>
    <row r="148" spans="11:216" ht="13.9" customHeight="1"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</row>
    <row r="149" spans="11:216" ht="13.9" customHeight="1"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</row>
    <row r="150" spans="11:216" ht="13.9" customHeight="1"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</row>
    <row r="151" spans="11:216" ht="13.9" customHeight="1"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</row>
    <row r="152" spans="11:216" ht="13.9" customHeight="1"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</row>
    <row r="153" spans="11:216" ht="13.9" customHeight="1"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</row>
    <row r="154" spans="11:216" ht="13.9" customHeight="1"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</row>
    <row r="155" spans="11:216" ht="13.9" customHeight="1"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</row>
    <row r="156" spans="11:216" ht="13.9" customHeight="1"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</row>
    <row r="157" spans="11:216" ht="13.9" customHeight="1"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</row>
    <row r="158" spans="11:216" ht="13.9" customHeight="1"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</row>
    <row r="159" spans="11:216" ht="13.9" customHeight="1"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</row>
  </sheetData>
  <mergeCells count="2">
    <mergeCell ref="I9:J10"/>
    <mergeCell ref="F9:G10"/>
  </mergeCells>
  <phoneticPr fontId="0" type="noConversion"/>
  <pageMargins left="0.74803149606299213" right="0.74803149606299213" top="0.78740157480314965" bottom="0.98425196850393704" header="0.51181102362204722" footer="0.51181102362204722"/>
  <pageSetup paperSize="8" scale="88" orientation="portrait" r:id="rId1"/>
  <headerFooter alignWithMargins="0">
    <oddFooter>&amp;L&amp;1#&amp;"Arial"&amp;11&amp;K000000SW Public Published</oddFooter>
  </headerFooter>
  <ignoredErrors>
    <ignoredError sqref="C14:C15 C18:C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157"/>
  <sheetViews>
    <sheetView zoomScaleNormal="100" workbookViewId="0">
      <selection sqref="A1:XFD1048576"/>
    </sheetView>
  </sheetViews>
  <sheetFormatPr defaultColWidth="9.26953125" defaultRowHeight="12.5"/>
  <cols>
    <col min="1" max="1" width="8.26953125" style="11" customWidth="1"/>
    <col min="2" max="2" width="73.453125" style="11" customWidth="1"/>
    <col min="3" max="3" width="9" style="11" bestFit="1" customWidth="1"/>
    <col min="4" max="4" width="7.453125" style="11" bestFit="1" customWidth="1"/>
    <col min="5" max="5" width="2.26953125" style="11" customWidth="1"/>
    <col min="6" max="6" width="13.7265625" style="11" customWidth="1"/>
    <col min="7" max="7" width="4.7265625" style="11" bestFit="1" customWidth="1"/>
    <col min="8" max="8" width="2" style="11" customWidth="1"/>
    <col min="9" max="9" width="15.7265625" style="11" customWidth="1"/>
    <col min="10" max="10" width="4.7265625" style="11" customWidth="1"/>
    <col min="11" max="16384" width="9.26953125" style="11"/>
  </cols>
  <sheetData>
    <row r="1" spans="1:216" s="8" customFormat="1" ht="20">
      <c r="A1" s="154" t="s">
        <v>0</v>
      </c>
      <c r="B1" s="155"/>
    </row>
    <row r="2" spans="1:216" s="8" customFormat="1" ht="20">
      <c r="A2" s="156"/>
      <c r="B2" s="155"/>
    </row>
    <row r="3" spans="1:216" s="8" customFormat="1" ht="20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216" ht="15.5">
      <c r="A4" s="9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</row>
    <row r="5" spans="1:216" ht="16" thickBot="1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pans="1:216" ht="20">
      <c r="A6" s="12" t="s">
        <v>2</v>
      </c>
      <c r="B6" s="5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pans="1:216" ht="20.5" thickBot="1">
      <c r="A7" s="13" t="s">
        <v>198</v>
      </c>
      <c r="B7" s="5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</row>
    <row r="8" spans="1:216" ht="20.5" thickBot="1">
      <c r="A8" s="7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</row>
    <row r="9" spans="1:216" s="7" customFormat="1" ht="15.75" customHeight="1">
      <c r="A9" s="14" t="s">
        <v>4</v>
      </c>
      <c r="B9" s="15" t="s">
        <v>5</v>
      </c>
      <c r="C9" s="16" t="s">
        <v>6</v>
      </c>
      <c r="D9" s="17" t="s">
        <v>7</v>
      </c>
      <c r="E9" s="18"/>
      <c r="F9" s="343" t="s">
        <v>8</v>
      </c>
      <c r="G9" s="344"/>
      <c r="H9" s="165"/>
      <c r="I9" s="347" t="s">
        <v>9</v>
      </c>
      <c r="J9" s="348"/>
    </row>
    <row r="10" spans="1:216" s="7" customFormat="1" ht="15.5">
      <c r="A10" s="19" t="s">
        <v>10</v>
      </c>
      <c r="B10" s="20"/>
      <c r="C10" s="21"/>
      <c r="D10" s="22" t="s">
        <v>11</v>
      </c>
      <c r="E10" s="18"/>
      <c r="F10" s="345"/>
      <c r="G10" s="346"/>
      <c r="H10" s="167"/>
      <c r="I10" s="349"/>
      <c r="J10" s="350"/>
    </row>
    <row r="11" spans="1:216" ht="16" thickBot="1">
      <c r="A11" s="23"/>
      <c r="B11" s="52"/>
      <c r="C11" s="24"/>
      <c r="D11" s="25"/>
      <c r="E11" s="18"/>
      <c r="F11" s="152" t="s">
        <v>199</v>
      </c>
      <c r="G11" s="171" t="s">
        <v>13</v>
      </c>
      <c r="H11" s="165"/>
      <c r="I11" s="152" t="s">
        <v>200</v>
      </c>
      <c r="J11" s="171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</row>
    <row r="12" spans="1:216" ht="16" thickBot="1">
      <c r="A12" s="2"/>
      <c r="B12" s="2"/>
      <c r="C12" s="53"/>
      <c r="D12" s="53"/>
      <c r="E12" s="53"/>
      <c r="F12" s="31"/>
      <c r="G12" s="53"/>
      <c r="H12" s="53"/>
      <c r="I12" s="53"/>
      <c r="J12" s="5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</row>
    <row r="13" spans="1:216" ht="16" thickBot="1">
      <c r="A13" s="54"/>
      <c r="B13" s="26" t="s">
        <v>201</v>
      </c>
      <c r="C13" s="87"/>
      <c r="D13" s="8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</row>
    <row r="14" spans="1:216">
      <c r="A14" s="45" t="s">
        <v>202</v>
      </c>
      <c r="B14" s="69" t="s">
        <v>134</v>
      </c>
      <c r="C14" s="70" t="s">
        <v>135</v>
      </c>
      <c r="D14" s="71" t="s">
        <v>19</v>
      </c>
      <c r="E14" s="2"/>
      <c r="F14" s="253">
        <v>5138.8069999999998</v>
      </c>
      <c r="G14" s="236" t="s">
        <v>20</v>
      </c>
      <c r="H14" s="2"/>
      <c r="I14" s="254">
        <v>5147.9790000000003</v>
      </c>
      <c r="J14" s="255" t="s">
        <v>21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</row>
    <row r="15" spans="1:216">
      <c r="A15" s="46" t="s">
        <v>203</v>
      </c>
      <c r="B15" s="174" t="s">
        <v>137</v>
      </c>
      <c r="C15" s="175" t="s">
        <v>135</v>
      </c>
      <c r="D15" s="176" t="s">
        <v>19</v>
      </c>
      <c r="E15" s="2"/>
      <c r="F15" s="256">
        <v>5233.2669999999998</v>
      </c>
      <c r="G15" s="257" t="s">
        <v>20</v>
      </c>
      <c r="H15" s="2"/>
      <c r="I15" s="258">
        <v>5242.4380000000001</v>
      </c>
      <c r="J15" s="259" t="s">
        <v>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</row>
    <row r="16" spans="1:216" ht="13" thickBot="1">
      <c r="A16" s="72" t="s">
        <v>204</v>
      </c>
      <c r="B16" s="194" t="s">
        <v>205</v>
      </c>
      <c r="C16" s="200" t="s">
        <v>135</v>
      </c>
      <c r="D16" s="201" t="s">
        <v>19</v>
      </c>
      <c r="E16" s="2"/>
      <c r="F16" s="237">
        <v>5010.3549999999996</v>
      </c>
      <c r="G16" s="260" t="s">
        <v>20</v>
      </c>
      <c r="H16" s="2"/>
      <c r="I16" s="261">
        <v>5018.9309999999996</v>
      </c>
      <c r="J16" s="262" t="s">
        <v>21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</row>
    <row r="17" spans="1:216">
      <c r="A17" s="2"/>
      <c r="B17" s="2"/>
      <c r="C17" s="2"/>
      <c r="D17" s="2"/>
      <c r="E17" s="2"/>
      <c r="F17" s="2"/>
      <c r="G17" s="331"/>
      <c r="H17" s="331"/>
      <c r="I17" s="33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</row>
    <row r="18" spans="1:216" ht="13" thickBot="1">
      <c r="A18" s="2"/>
      <c r="B18" s="2"/>
      <c r="C18" s="2"/>
      <c r="D18" s="2"/>
      <c r="E18" s="2"/>
      <c r="F18" s="2"/>
      <c r="G18" s="331"/>
      <c r="H18" s="331"/>
      <c r="I18" s="33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</row>
    <row r="19" spans="1:216" ht="16" thickBot="1">
      <c r="A19" s="73"/>
      <c r="B19" s="28" t="s">
        <v>206</v>
      </c>
      <c r="C19" s="74"/>
      <c r="D19" s="50"/>
      <c r="E19" s="2"/>
      <c r="F19" s="2"/>
      <c r="G19" s="331"/>
      <c r="H19" s="331"/>
      <c r="I19" s="33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</row>
    <row r="20" spans="1:216" s="2" customFormat="1">
      <c r="A20" s="45" t="s">
        <v>207</v>
      </c>
      <c r="B20" s="69" t="s">
        <v>208</v>
      </c>
      <c r="C20" s="48" t="s">
        <v>209</v>
      </c>
      <c r="D20" s="62" t="s">
        <v>19</v>
      </c>
      <c r="F20" s="248">
        <v>859.65599999999995</v>
      </c>
      <c r="G20" s="249" t="s">
        <v>21</v>
      </c>
      <c r="I20" s="263">
        <v>867.39300000000003</v>
      </c>
      <c r="J20" s="264" t="s">
        <v>21</v>
      </c>
    </row>
    <row r="21" spans="1:216">
      <c r="A21" s="197" t="s">
        <v>210</v>
      </c>
      <c r="B21" s="142" t="s">
        <v>211</v>
      </c>
      <c r="C21" s="198" t="s">
        <v>209</v>
      </c>
      <c r="D21" s="199" t="s">
        <v>19</v>
      </c>
      <c r="E21" s="2"/>
      <c r="F21" s="244">
        <v>0.02</v>
      </c>
      <c r="G21" s="243" t="s">
        <v>20</v>
      </c>
      <c r="H21" s="2"/>
      <c r="I21" s="265">
        <v>1.7000000000000001E-2</v>
      </c>
      <c r="J21" s="266" t="s">
        <v>21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</row>
    <row r="22" spans="1:216">
      <c r="A22" s="197" t="s">
        <v>212</v>
      </c>
      <c r="B22" s="142" t="s">
        <v>213</v>
      </c>
      <c r="C22" s="143" t="s">
        <v>209</v>
      </c>
      <c r="D22" s="199" t="s">
        <v>19</v>
      </c>
      <c r="E22" s="2"/>
      <c r="F22" s="244">
        <v>13.22</v>
      </c>
      <c r="G22" s="243" t="s">
        <v>21</v>
      </c>
      <c r="H22" s="2"/>
      <c r="I22" s="265">
        <v>13.35233</v>
      </c>
      <c r="J22" s="266" t="s">
        <v>21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</row>
    <row r="23" spans="1:216">
      <c r="A23" s="197" t="s">
        <v>214</v>
      </c>
      <c r="B23" s="142" t="s">
        <v>215</v>
      </c>
      <c r="C23" s="198" t="s">
        <v>148</v>
      </c>
      <c r="D23" s="199" t="s">
        <v>19</v>
      </c>
      <c r="E23" s="2"/>
      <c r="F23" s="244">
        <v>133.63</v>
      </c>
      <c r="G23" s="243" t="s">
        <v>21</v>
      </c>
      <c r="H23" s="2"/>
      <c r="I23" s="265">
        <v>134.9665</v>
      </c>
      <c r="J23" s="266" t="s">
        <v>21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</row>
    <row r="24" spans="1:216">
      <c r="A24" s="197" t="s">
        <v>216</v>
      </c>
      <c r="B24" s="142" t="s">
        <v>217</v>
      </c>
      <c r="C24" s="198" t="s">
        <v>148</v>
      </c>
      <c r="D24" s="199" t="s">
        <v>19</v>
      </c>
      <c r="E24" s="2"/>
      <c r="F24" s="244">
        <v>66.954999999999998</v>
      </c>
      <c r="G24" s="243" t="s">
        <v>20</v>
      </c>
      <c r="H24" s="2"/>
      <c r="I24" s="244">
        <v>66.834000000000003</v>
      </c>
      <c r="J24" s="243" t="s">
        <v>100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</row>
    <row r="25" spans="1:216">
      <c r="A25" s="197" t="s">
        <v>218</v>
      </c>
      <c r="B25" s="142" t="s">
        <v>219</v>
      </c>
      <c r="C25" s="198" t="s">
        <v>148</v>
      </c>
      <c r="D25" s="199" t="s">
        <v>34</v>
      </c>
      <c r="E25" s="2"/>
      <c r="F25" s="213">
        <f>SUM(F20:F24)</f>
        <v>1073.481</v>
      </c>
      <c r="G25" s="202" t="s">
        <v>21</v>
      </c>
      <c r="H25" s="89"/>
      <c r="I25" s="214">
        <f>SUM(I20:I24)</f>
        <v>1082.5628300000001</v>
      </c>
      <c r="J25" s="202" t="s">
        <v>21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</row>
    <row r="26" spans="1:216" ht="13" thickBot="1">
      <c r="A26" s="196" t="s">
        <v>220</v>
      </c>
      <c r="B26" s="194" t="s">
        <v>221</v>
      </c>
      <c r="C26" s="193" t="s">
        <v>222</v>
      </c>
      <c r="D26" s="201" t="s">
        <v>19</v>
      </c>
      <c r="E26" s="2"/>
      <c r="F26" s="267">
        <v>117.76</v>
      </c>
      <c r="G26" s="268" t="s">
        <v>21</v>
      </c>
      <c r="H26" s="2"/>
      <c r="I26" s="269">
        <v>117.76</v>
      </c>
      <c r="J26" s="270" t="s">
        <v>21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</row>
    <row r="27" spans="1:216" ht="16" thickBot="1">
      <c r="A27" s="9"/>
      <c r="B27" s="2"/>
      <c r="C27" s="27"/>
      <c r="D27" s="27"/>
      <c r="E27" s="18"/>
      <c r="F27" s="271"/>
      <c r="G27" s="271"/>
      <c r="H27" s="332"/>
      <c r="I27" s="332"/>
      <c r="J27" s="27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</row>
    <row r="28" spans="1:216" s="7" customFormat="1" ht="16" thickBot="1">
      <c r="A28" s="78"/>
      <c r="B28" s="28" t="s">
        <v>223</v>
      </c>
      <c r="C28" s="79"/>
      <c r="D28" s="80"/>
      <c r="G28" s="333"/>
      <c r="H28" s="333"/>
      <c r="I28" s="333"/>
    </row>
    <row r="29" spans="1:216">
      <c r="A29" s="81" t="s">
        <v>224</v>
      </c>
      <c r="B29" s="82" t="s">
        <v>225</v>
      </c>
      <c r="C29" s="153" t="s">
        <v>99</v>
      </c>
      <c r="D29" s="83" t="s">
        <v>19</v>
      </c>
      <c r="E29" s="2"/>
      <c r="F29" s="278">
        <v>109718.149</v>
      </c>
      <c r="G29" s="249" t="s">
        <v>21</v>
      </c>
      <c r="H29" s="2"/>
      <c r="I29" s="278">
        <v>110705.621</v>
      </c>
      <c r="J29" s="249" t="s">
        <v>21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</row>
    <row r="30" spans="1:216">
      <c r="A30" s="84" t="s">
        <v>226</v>
      </c>
      <c r="B30" s="137" t="s">
        <v>227</v>
      </c>
      <c r="C30" s="143" t="s">
        <v>99</v>
      </c>
      <c r="D30" s="181" t="s">
        <v>19</v>
      </c>
      <c r="E30" s="2"/>
      <c r="F30" s="279">
        <v>2.2320000000000002</v>
      </c>
      <c r="G30" s="243" t="s">
        <v>100</v>
      </c>
      <c r="H30" s="2"/>
      <c r="I30" s="279">
        <v>4.2329999999999997</v>
      </c>
      <c r="J30" s="243" t="s">
        <v>100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</row>
    <row r="31" spans="1:216">
      <c r="A31" s="84" t="s">
        <v>228</v>
      </c>
      <c r="B31" s="137" t="s">
        <v>229</v>
      </c>
      <c r="C31" s="143" t="s">
        <v>99</v>
      </c>
      <c r="D31" s="181" t="s">
        <v>19</v>
      </c>
      <c r="E31" s="2"/>
      <c r="F31" s="280">
        <v>1447.0709999999999</v>
      </c>
      <c r="G31" s="272" t="s">
        <v>100</v>
      </c>
      <c r="H31" s="2"/>
      <c r="I31" s="280">
        <v>1461.556</v>
      </c>
      <c r="J31" s="272" t="s">
        <v>100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</row>
    <row r="32" spans="1:216">
      <c r="A32" s="84" t="s">
        <v>230</v>
      </c>
      <c r="B32" s="137" t="s">
        <v>231</v>
      </c>
      <c r="C32" s="143" t="s">
        <v>99</v>
      </c>
      <c r="D32" s="181" t="s">
        <v>19</v>
      </c>
      <c r="E32" s="2"/>
      <c r="F32" s="280">
        <v>14632.298000000001</v>
      </c>
      <c r="G32" s="272" t="s">
        <v>21</v>
      </c>
      <c r="H32" s="2"/>
      <c r="I32" s="280">
        <v>14778.644</v>
      </c>
      <c r="J32" s="272" t="s">
        <v>21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</row>
    <row r="33" spans="1:216">
      <c r="A33" s="84" t="s">
        <v>232</v>
      </c>
      <c r="B33" s="137" t="s">
        <v>233</v>
      </c>
      <c r="C33" s="143" t="s">
        <v>99</v>
      </c>
      <c r="D33" s="181" t="s">
        <v>19</v>
      </c>
      <c r="E33" s="2"/>
      <c r="F33" s="279">
        <v>12653</v>
      </c>
      <c r="G33" s="243" t="s">
        <v>20</v>
      </c>
      <c r="H33" s="2"/>
      <c r="I33" s="279">
        <v>12629</v>
      </c>
      <c r="J33" s="243" t="s">
        <v>100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</row>
    <row r="34" spans="1:216">
      <c r="A34" s="84" t="s">
        <v>234</v>
      </c>
      <c r="B34" s="137" t="s">
        <v>235</v>
      </c>
      <c r="C34" s="143" t="s">
        <v>99</v>
      </c>
      <c r="D34" s="181" t="s">
        <v>34</v>
      </c>
      <c r="E34" s="2"/>
      <c r="F34" s="177">
        <f>SUM(F29:F33)</f>
        <v>138452.75</v>
      </c>
      <c r="G34" s="178" t="s">
        <v>21</v>
      </c>
      <c r="H34" s="89"/>
      <c r="I34" s="177">
        <f>SUM(I29:I33)</f>
        <v>139579.054</v>
      </c>
      <c r="J34" s="178" t="s">
        <v>21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</row>
    <row r="35" spans="1:216">
      <c r="A35" s="84" t="s">
        <v>236</v>
      </c>
      <c r="B35" s="137" t="s">
        <v>237</v>
      </c>
      <c r="C35" s="143" t="s">
        <v>99</v>
      </c>
      <c r="D35" s="181" t="s">
        <v>19</v>
      </c>
      <c r="E35" s="2"/>
      <c r="F35" s="273">
        <v>657.90899999999999</v>
      </c>
      <c r="G35" s="272" t="s">
        <v>21</v>
      </c>
      <c r="H35" s="2"/>
      <c r="I35" s="280">
        <v>657.90899999999999</v>
      </c>
      <c r="J35" s="272" t="s">
        <v>21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</row>
    <row r="36" spans="1:216">
      <c r="A36" s="84" t="s">
        <v>238</v>
      </c>
      <c r="B36" s="137" t="s">
        <v>239</v>
      </c>
      <c r="C36" s="143" t="s">
        <v>99</v>
      </c>
      <c r="D36" s="181" t="s">
        <v>19</v>
      </c>
      <c r="E36" s="2"/>
      <c r="F36" s="273">
        <v>112.593</v>
      </c>
      <c r="G36" s="272" t="s">
        <v>21</v>
      </c>
      <c r="H36" s="2"/>
      <c r="I36" s="280">
        <v>112.593</v>
      </c>
      <c r="J36" s="272" t="s">
        <v>21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</row>
    <row r="37" spans="1:216">
      <c r="A37" s="84" t="s">
        <v>240</v>
      </c>
      <c r="B37" s="137" t="s">
        <v>241</v>
      </c>
      <c r="C37" s="143" t="s">
        <v>99</v>
      </c>
      <c r="D37" s="181" t="s">
        <v>19</v>
      </c>
      <c r="E37" s="2"/>
      <c r="F37" s="273">
        <v>145.673</v>
      </c>
      <c r="G37" s="272" t="s">
        <v>21</v>
      </c>
      <c r="H37" s="2"/>
      <c r="I37" s="280">
        <v>145.673</v>
      </c>
      <c r="J37" s="272" t="s">
        <v>21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</row>
    <row r="38" spans="1:216">
      <c r="A38" s="84" t="s">
        <v>242</v>
      </c>
      <c r="B38" s="137" t="s">
        <v>243</v>
      </c>
      <c r="C38" s="143" t="s">
        <v>99</v>
      </c>
      <c r="D38" s="181" t="s">
        <v>34</v>
      </c>
      <c r="E38" s="2"/>
      <c r="F38" s="274">
        <f>SUM(F34:F37)</f>
        <v>139368.92500000002</v>
      </c>
      <c r="G38" s="272" t="s">
        <v>21</v>
      </c>
      <c r="H38" s="89"/>
      <c r="I38" s="177">
        <f>SUM(I34:I37)</f>
        <v>140495.22900000002</v>
      </c>
      <c r="J38" s="272" t="s">
        <v>21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</row>
    <row r="39" spans="1:216">
      <c r="A39" s="84" t="s">
        <v>244</v>
      </c>
      <c r="B39" s="137" t="s">
        <v>245</v>
      </c>
      <c r="C39" s="215" t="s">
        <v>246</v>
      </c>
      <c r="D39" s="181" t="s">
        <v>19</v>
      </c>
      <c r="E39" s="2"/>
      <c r="F39" s="281">
        <v>350</v>
      </c>
      <c r="G39" s="275" t="s">
        <v>126</v>
      </c>
      <c r="H39" s="2"/>
      <c r="I39" s="281">
        <v>350</v>
      </c>
      <c r="J39" s="275" t="s">
        <v>126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</row>
    <row r="40" spans="1:216">
      <c r="A40" s="84" t="s">
        <v>247</v>
      </c>
      <c r="B40" s="137" t="s">
        <v>248</v>
      </c>
      <c r="C40" s="215" t="s">
        <v>246</v>
      </c>
      <c r="D40" s="181" t="s">
        <v>19</v>
      </c>
      <c r="E40" s="2"/>
      <c r="F40" s="273">
        <v>250</v>
      </c>
      <c r="G40" s="272" t="s">
        <v>126</v>
      </c>
      <c r="H40" s="2"/>
      <c r="I40" s="273">
        <v>250</v>
      </c>
      <c r="J40" s="272" t="s">
        <v>126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</row>
    <row r="41" spans="1:216">
      <c r="A41" s="84" t="s">
        <v>249</v>
      </c>
      <c r="B41" s="137" t="s">
        <v>250</v>
      </c>
      <c r="C41" s="311" t="s">
        <v>135</v>
      </c>
      <c r="D41" s="181" t="s">
        <v>19</v>
      </c>
      <c r="E41" s="53"/>
      <c r="F41" s="273">
        <v>6490.0209999999997</v>
      </c>
      <c r="G41" s="272" t="s">
        <v>21</v>
      </c>
      <c r="H41" s="53"/>
      <c r="I41" s="273">
        <v>6548.4319999999998</v>
      </c>
      <c r="J41" s="272" t="s">
        <v>21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</row>
    <row r="42" spans="1:216">
      <c r="A42" s="84" t="s">
        <v>251</v>
      </c>
      <c r="B42" s="137" t="s">
        <v>252</v>
      </c>
      <c r="C42" s="311" t="s">
        <v>135</v>
      </c>
      <c r="D42" s="181" t="s">
        <v>19</v>
      </c>
      <c r="E42" s="2"/>
      <c r="F42" s="273">
        <v>6416.549</v>
      </c>
      <c r="G42" s="272" t="s">
        <v>21</v>
      </c>
      <c r="H42" s="2"/>
      <c r="I42" s="273">
        <v>6474.299</v>
      </c>
      <c r="J42" s="272" t="s">
        <v>21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</row>
    <row r="43" spans="1:216" ht="12.75" customHeight="1" thickBot="1">
      <c r="A43" s="85" t="s">
        <v>253</v>
      </c>
      <c r="B43" s="185" t="s">
        <v>254</v>
      </c>
      <c r="C43" s="193" t="s">
        <v>99</v>
      </c>
      <c r="D43" s="187" t="s">
        <v>19</v>
      </c>
      <c r="E43" s="2"/>
      <c r="F43" s="282">
        <v>52918.133000000002</v>
      </c>
      <c r="G43" s="276" t="s">
        <v>21</v>
      </c>
      <c r="H43" s="2"/>
      <c r="I43" s="282">
        <v>53389.076000000001</v>
      </c>
      <c r="J43" s="276" t="s">
        <v>21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</row>
    <row r="44" spans="1:216" ht="13" thickBot="1">
      <c r="A44" s="2"/>
      <c r="B44" s="2"/>
      <c r="C44" s="2"/>
      <c r="D44" s="2"/>
      <c r="E44" s="2"/>
      <c r="F44" s="283"/>
      <c r="G44" s="331"/>
      <c r="H44" s="331"/>
      <c r="I44" s="331"/>
      <c r="J44" s="2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</row>
    <row r="45" spans="1:216" ht="16" thickBot="1">
      <c r="A45" s="73"/>
      <c r="B45" s="28" t="s">
        <v>255</v>
      </c>
      <c r="C45" s="75"/>
      <c r="D45" s="76"/>
      <c r="E45" s="53"/>
      <c r="F45" s="284"/>
      <c r="G45" s="334"/>
      <c r="H45" s="335"/>
      <c r="I45" s="334"/>
      <c r="J45" s="277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</row>
    <row r="46" spans="1:216">
      <c r="A46" s="45" t="s">
        <v>256</v>
      </c>
      <c r="B46" s="69" t="s">
        <v>257</v>
      </c>
      <c r="C46" s="86" t="s">
        <v>258</v>
      </c>
      <c r="D46" s="83" t="s">
        <v>19</v>
      </c>
      <c r="E46" s="53"/>
      <c r="F46" s="337">
        <v>120.2</v>
      </c>
      <c r="G46" s="338" t="s">
        <v>100</v>
      </c>
      <c r="H46" s="336"/>
      <c r="I46" s="337">
        <v>120</v>
      </c>
      <c r="J46" s="338" t="s">
        <v>100</v>
      </c>
      <c r="K46" s="2"/>
      <c r="L46" s="2"/>
      <c r="M46" s="4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</row>
    <row r="47" spans="1:216">
      <c r="A47" s="197" t="s">
        <v>259</v>
      </c>
      <c r="B47" s="174" t="s">
        <v>260</v>
      </c>
      <c r="C47" s="150" t="s">
        <v>258</v>
      </c>
      <c r="D47" s="61" t="s">
        <v>19</v>
      </c>
      <c r="E47" s="53"/>
      <c r="F47" s="326">
        <v>97.43</v>
      </c>
      <c r="G47" s="327" t="s">
        <v>100</v>
      </c>
      <c r="H47" s="53"/>
      <c r="I47" s="326">
        <v>90</v>
      </c>
      <c r="J47" s="327" t="s">
        <v>100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</row>
    <row r="48" spans="1:216" ht="13" thickBot="1">
      <c r="A48" s="196" t="s">
        <v>261</v>
      </c>
      <c r="B48" s="194" t="s">
        <v>262</v>
      </c>
      <c r="C48" s="193" t="s">
        <v>180</v>
      </c>
      <c r="D48" s="201" t="s">
        <v>19</v>
      </c>
      <c r="E48" s="53"/>
      <c r="F48" s="285">
        <v>0</v>
      </c>
      <c r="G48" s="252" t="s">
        <v>126</v>
      </c>
      <c r="H48" s="53"/>
      <c r="I48" s="285">
        <v>0</v>
      </c>
      <c r="J48" s="252" t="s">
        <v>126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</row>
    <row r="49" spans="1:216" ht="13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</row>
    <row r="50" spans="1:216">
      <c r="A50" s="299"/>
      <c r="B50" s="300"/>
      <c r="C50" s="301"/>
      <c r="D50" s="30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</row>
    <row r="51" spans="1:216">
      <c r="A51" s="303" t="s">
        <v>127</v>
      </c>
      <c r="B51"/>
      <c r="C51" s="37"/>
      <c r="D51" s="30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</row>
    <row r="52" spans="1:216">
      <c r="A52" s="305"/>
      <c r="B52" s="36"/>
      <c r="C52" s="4"/>
      <c r="D52" s="30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</row>
    <row r="53" spans="1:216">
      <c r="A53" s="303" t="s">
        <v>128</v>
      </c>
      <c r="B53" s="36"/>
      <c r="C53" s="37"/>
      <c r="D53" s="30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</row>
    <row r="54" spans="1:216">
      <c r="A54" s="305"/>
      <c r="B54" s="36"/>
      <c r="C54" s="4"/>
      <c r="D54" s="30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</row>
    <row r="55" spans="1:216">
      <c r="A55" s="306" t="s">
        <v>129</v>
      </c>
      <c r="B55" s="307"/>
      <c r="C55" s="308" t="s">
        <v>130</v>
      </c>
      <c r="D55" s="30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</row>
    <row r="56" spans="1:216">
      <c r="A56" s="2"/>
      <c r="B56" s="2"/>
      <c r="C56" s="66"/>
      <c r="D56" s="6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</row>
    <row r="57" spans="1:216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</row>
    <row r="58" spans="1:216">
      <c r="A58" s="2"/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</row>
    <row r="59" spans="1:2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</row>
    <row r="60" spans="1:2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</row>
    <row r="61" spans="1:2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</row>
    <row r="62" spans="1:2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</row>
    <row r="63" spans="1:2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</row>
    <row r="64" spans="1:2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</row>
    <row r="65" spans="1:216">
      <c r="A65" s="2"/>
      <c r="B65" s="2"/>
      <c r="C65" s="53"/>
      <c r="D65" s="5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</row>
    <row r="66" spans="1:216">
      <c r="A66" s="2"/>
      <c r="B66" s="2"/>
      <c r="C66" s="53"/>
      <c r="D66" s="5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</row>
    <row r="67" spans="1:216">
      <c r="A67" s="2"/>
      <c r="B67" s="2"/>
      <c r="C67" s="53"/>
      <c r="D67" s="5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</row>
    <row r="68" spans="1:216">
      <c r="A68" s="2"/>
      <c r="B68" s="2"/>
      <c r="C68" s="53"/>
      <c r="D68" s="5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</row>
    <row r="69" spans="1:216">
      <c r="A69" s="2"/>
      <c r="B69" s="2"/>
      <c r="C69" s="53"/>
      <c r="D69" s="5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</row>
    <row r="70" spans="1:216">
      <c r="A70" s="2"/>
      <c r="B70" s="2"/>
      <c r="C70" s="53"/>
      <c r="D70" s="5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</row>
    <row r="71" spans="1:216">
      <c r="A71" s="2"/>
      <c r="B71" s="2"/>
      <c r="C71" s="53"/>
      <c r="D71" s="5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</row>
    <row r="72" spans="1:216">
      <c r="A72" s="2"/>
      <c r="B72" s="2"/>
      <c r="C72" s="53"/>
      <c r="D72" s="5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</row>
    <row r="73" spans="1:216">
      <c r="A73" s="2"/>
      <c r="B73" s="2"/>
      <c r="C73" s="53"/>
      <c r="D73" s="5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</row>
    <row r="74" spans="1:216">
      <c r="A74" s="2"/>
      <c r="B74" s="2"/>
      <c r="C74" s="53"/>
      <c r="D74" s="5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</row>
    <row r="75" spans="1:216">
      <c r="A75" s="2"/>
      <c r="B75" s="2"/>
      <c r="C75" s="53"/>
      <c r="D75" s="5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</row>
    <row r="76" spans="1:216">
      <c r="A76" s="2"/>
      <c r="B76" s="2"/>
      <c r="C76" s="53"/>
      <c r="D76" s="5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</row>
    <row r="77" spans="1:216">
      <c r="A77" s="2"/>
      <c r="B77" s="2"/>
      <c r="C77" s="53"/>
      <c r="D77" s="5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</row>
    <row r="78" spans="1:216">
      <c r="A78" s="2"/>
      <c r="B78" s="2"/>
      <c r="C78" s="53"/>
      <c r="D78" s="5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</row>
    <row r="79" spans="1:216">
      <c r="A79" s="2"/>
      <c r="B79" s="2"/>
      <c r="C79" s="53"/>
      <c r="D79" s="5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</row>
    <row r="80" spans="1:216">
      <c r="A80" s="2"/>
      <c r="B80" s="2"/>
      <c r="C80" s="53"/>
      <c r="D80" s="5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</row>
    <row r="81" spans="1:216">
      <c r="A81" s="2"/>
      <c r="B81" s="2"/>
      <c r="C81" s="53"/>
      <c r="D81" s="5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</row>
    <row r="82" spans="1:216">
      <c r="A82" s="2"/>
      <c r="B82" s="2"/>
      <c r="C82" s="53"/>
      <c r="D82" s="5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</row>
    <row r="83" spans="1:216">
      <c r="A83" s="2"/>
      <c r="B83" s="2"/>
      <c r="C83" s="53"/>
      <c r="D83" s="5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</row>
    <row r="84" spans="1:216">
      <c r="A84" s="2"/>
      <c r="B84" s="2"/>
      <c r="C84" s="53"/>
      <c r="D84" s="5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</row>
    <row r="85" spans="1:216">
      <c r="A85" s="2"/>
      <c r="B85" s="2"/>
      <c r="C85" s="53"/>
      <c r="D85" s="5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</row>
    <row r="86" spans="1:216">
      <c r="A86" s="2"/>
      <c r="B86" s="2"/>
      <c r="C86" s="53"/>
      <c r="D86" s="5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</row>
    <row r="87" spans="1:216">
      <c r="A87" s="2"/>
      <c r="B87" s="2"/>
      <c r="C87" s="2"/>
      <c r="D87" s="2"/>
      <c r="E87" s="2"/>
      <c r="F87" s="53"/>
      <c r="G87" s="53"/>
      <c r="H87" s="53"/>
      <c r="I87" s="53"/>
      <c r="J87" s="5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</row>
    <row r="88" spans="1:216">
      <c r="A88" s="2"/>
      <c r="B88" s="2"/>
      <c r="C88" s="2"/>
      <c r="D88" s="2"/>
      <c r="E88" s="53"/>
      <c r="F88" s="53"/>
      <c r="G88" s="53"/>
      <c r="H88" s="53"/>
      <c r="I88" s="53"/>
      <c r="J88" s="5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</row>
    <row r="89" spans="1:216">
      <c r="A89" s="2"/>
      <c r="B89" s="2"/>
      <c r="C89" s="2"/>
      <c r="D89" s="2"/>
      <c r="E89" s="53"/>
      <c r="F89" s="53"/>
      <c r="G89" s="53"/>
      <c r="H89" s="53"/>
      <c r="I89" s="53"/>
      <c r="J89" s="5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</row>
    <row r="90" spans="1:216">
      <c r="A90" s="2"/>
      <c r="B90" s="2"/>
      <c r="C90" s="2"/>
      <c r="D90" s="2"/>
      <c r="E90" s="5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</row>
    <row r="91" spans="1:21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</row>
    <row r="92" spans="1:216">
      <c r="A92" s="2"/>
      <c r="B92" s="2"/>
      <c r="C92" s="2"/>
      <c r="D92" s="2"/>
      <c r="E92" s="2"/>
      <c r="F92" s="2"/>
      <c r="G92" s="2"/>
      <c r="H92" s="5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</row>
    <row r="93" spans="1:21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</row>
    <row r="94" spans="1:21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</row>
    <row r="95" spans="1:216">
      <c r="A95" s="2"/>
      <c r="B95" s="6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</row>
    <row r="96" spans="1:21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</row>
    <row r="97" spans="1:216">
      <c r="A97" s="66"/>
      <c r="B97" s="2"/>
      <c r="C97" s="66"/>
      <c r="D97" s="66"/>
      <c r="E97" s="2"/>
      <c r="F97" s="66"/>
      <c r="G97" s="66"/>
      <c r="H97" s="66"/>
      <c r="I97" s="66"/>
      <c r="J97" s="6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</row>
    <row r="98" spans="1:216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</row>
    <row r="99" spans="1:216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</row>
    <row r="100" spans="1:216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</row>
    <row r="101" spans="1:216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</row>
    <row r="102" spans="1:216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</row>
    <row r="103" spans="1:216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</row>
    <row r="104" spans="1:216" ht="13.9" customHeigh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</row>
    <row r="105" spans="1:216" ht="13.9" customHeigh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</row>
    <row r="106" spans="1:216" ht="13.9" customHeigh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</row>
    <row r="107" spans="1:216" ht="13.9" customHeight="1">
      <c r="A107" s="2"/>
      <c r="B107" s="66"/>
      <c r="C107" s="66"/>
      <c r="D107" s="2"/>
      <c r="E107" s="66"/>
      <c r="F107" s="66"/>
      <c r="G107" s="66"/>
      <c r="H107" s="66"/>
      <c r="I107" s="66"/>
      <c r="J107" s="6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</row>
    <row r="108" spans="1:216" ht="13.9" customHeight="1">
      <c r="A108" s="2"/>
      <c r="B108" s="66"/>
      <c r="C108" s="66"/>
      <c r="D108" s="2"/>
      <c r="E108" s="66"/>
      <c r="F108" s="66"/>
      <c r="G108" s="66"/>
      <c r="H108" s="66"/>
      <c r="I108" s="66"/>
      <c r="J108" s="6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</row>
    <row r="109" spans="1:216" ht="13.9" customHeight="1">
      <c r="A109" s="2"/>
      <c r="B109" s="66"/>
      <c r="C109" s="66"/>
      <c r="D109" s="2"/>
      <c r="E109" s="66"/>
      <c r="F109" s="66"/>
      <c r="G109" s="66"/>
      <c r="H109" s="66"/>
      <c r="I109" s="66"/>
      <c r="J109" s="6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</row>
    <row r="110" spans="1:216" ht="13.9" customHeight="1">
      <c r="A110" s="2"/>
      <c r="B110" s="66"/>
      <c r="C110" s="66"/>
      <c r="D110" s="2"/>
      <c r="E110" s="66"/>
      <c r="F110" s="66"/>
      <c r="G110" s="66"/>
      <c r="H110" s="66"/>
      <c r="I110" s="66"/>
      <c r="J110" s="6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</row>
    <row r="111" spans="1:216" ht="13.9" customHeight="1">
      <c r="A111" s="2"/>
      <c r="B111" s="66"/>
      <c r="C111" s="66"/>
      <c r="D111" s="2"/>
      <c r="E111" s="66"/>
      <c r="F111" s="66"/>
      <c r="G111" s="66"/>
      <c r="H111" s="66"/>
      <c r="I111" s="66"/>
      <c r="J111" s="6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</row>
    <row r="112" spans="1:216" ht="13.9" customHeight="1">
      <c r="A112" s="2"/>
      <c r="B112" s="66"/>
      <c r="C112" s="66"/>
      <c r="D112" s="2"/>
      <c r="E112" s="66"/>
      <c r="F112" s="66"/>
      <c r="G112" s="66"/>
      <c r="H112" s="66"/>
      <c r="I112" s="66"/>
      <c r="J112" s="6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</row>
    <row r="113" spans="1:216" ht="13.9" customHeight="1">
      <c r="A113" s="2"/>
      <c r="B113" s="66"/>
      <c r="C113" s="68"/>
      <c r="D113" s="2"/>
      <c r="E113" s="66"/>
      <c r="F113" s="66"/>
      <c r="G113" s="66"/>
      <c r="H113" s="66"/>
      <c r="I113" s="66"/>
      <c r="J113" s="6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</row>
    <row r="114" spans="1:216" ht="13.9" customHeight="1">
      <c r="A114" s="2"/>
      <c r="B114" s="68"/>
      <c r="C114" s="68"/>
      <c r="D114" s="2"/>
      <c r="E114" s="66"/>
      <c r="F114" s="68"/>
      <c r="G114" s="68"/>
      <c r="H114" s="68"/>
      <c r="I114" s="68"/>
      <c r="J114" s="6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</row>
    <row r="115" spans="1:216" ht="13.9" customHeight="1">
      <c r="A115" s="2"/>
      <c r="B115" s="68"/>
      <c r="C115" s="68"/>
      <c r="D115" s="2"/>
      <c r="E115" s="68"/>
      <c r="F115" s="68"/>
      <c r="G115" s="68"/>
      <c r="H115" s="68"/>
      <c r="I115" s="68"/>
      <c r="J115" s="6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</row>
    <row r="116" spans="1:216" ht="13.9" customHeight="1">
      <c r="A116" s="2"/>
      <c r="B116" s="68"/>
      <c r="C116" s="68"/>
      <c r="D116" s="2"/>
      <c r="E116" s="68"/>
      <c r="F116" s="68"/>
      <c r="G116" s="68"/>
      <c r="H116" s="68"/>
      <c r="I116" s="68"/>
      <c r="J116" s="6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</row>
    <row r="117" spans="1:216" ht="13.9" customHeight="1">
      <c r="A117" s="2"/>
      <c r="B117" s="68"/>
      <c r="C117" s="68"/>
      <c r="D117" s="2"/>
      <c r="E117" s="68"/>
      <c r="F117" s="68"/>
      <c r="G117" s="68"/>
      <c r="H117" s="68"/>
      <c r="I117" s="68"/>
      <c r="J117" s="68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</row>
    <row r="118" spans="1:216" ht="13.9" customHeight="1">
      <c r="A118" s="2"/>
      <c r="B118" s="68"/>
      <c r="C118" s="68"/>
      <c r="D118" s="2"/>
      <c r="E118" s="68"/>
      <c r="F118" s="68"/>
      <c r="G118" s="68"/>
      <c r="H118" s="68"/>
      <c r="I118" s="68"/>
      <c r="J118" s="6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</row>
    <row r="119" spans="1:216" ht="13.9" customHeight="1">
      <c r="A119" s="2"/>
      <c r="B119" s="68"/>
      <c r="C119" s="68"/>
      <c r="D119" s="2"/>
      <c r="E119" s="68"/>
      <c r="F119" s="68"/>
      <c r="G119" s="68"/>
      <c r="H119" s="68"/>
      <c r="I119" s="68"/>
      <c r="J119" s="68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</row>
    <row r="120" spans="1:216" ht="13.9" customHeight="1">
      <c r="A120" s="2"/>
      <c r="B120" s="68"/>
      <c r="C120" s="29"/>
      <c r="D120" s="2"/>
      <c r="E120" s="68"/>
      <c r="F120" s="68"/>
      <c r="G120" s="68"/>
      <c r="H120" s="68"/>
      <c r="I120" s="68"/>
      <c r="J120" s="6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</row>
    <row r="121" spans="1:216" ht="13.9" customHeight="1">
      <c r="A121" s="2"/>
      <c r="B121" s="68"/>
      <c r="C121" s="2"/>
      <c r="D121" s="2"/>
      <c r="E121" s="68"/>
      <c r="F121" s="29"/>
      <c r="G121" s="29"/>
      <c r="H121" s="29"/>
      <c r="I121" s="29"/>
      <c r="J121" s="2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</row>
    <row r="122" spans="1:216" ht="13.9" customHeight="1">
      <c r="A122" s="2"/>
      <c r="B122" s="2"/>
      <c r="C122" s="2"/>
      <c r="D122" s="2"/>
      <c r="E122" s="2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</row>
    <row r="123" spans="1:216" ht="13.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</row>
    <row r="124" spans="1:216" ht="13.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</row>
    <row r="125" spans="1:216" ht="13.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</row>
    <row r="126" spans="1:216" ht="13.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</row>
    <row r="127" spans="1:216" ht="13.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</row>
    <row r="128" spans="1:216" ht="13.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</row>
    <row r="129" spans="1:2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</row>
    <row r="130" spans="1:2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</row>
    <row r="131" spans="1:2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</row>
    <row r="132" spans="1:2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</row>
    <row r="133" spans="1:2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</row>
    <row r="134" spans="1:2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</row>
    <row r="135" spans="1:2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</row>
    <row r="136" spans="1:2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</row>
    <row r="137" spans="1:2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</row>
    <row r="138" spans="1:2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</row>
    <row r="139" spans="1:2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</row>
    <row r="140" spans="1:2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</row>
    <row r="141" spans="1:216" ht="13.9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</row>
    <row r="142" spans="1:216" ht="13.9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</row>
    <row r="143" spans="1:216" ht="13.9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</row>
    <row r="144" spans="1:216" ht="13.9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</row>
    <row r="145" spans="1:216" ht="13.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</row>
    <row r="146" spans="1:216" ht="13.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</row>
    <row r="147" spans="1:216" ht="13.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</row>
    <row r="148" spans="1:216" ht="13.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</row>
    <row r="149" spans="1:216" ht="13.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</row>
    <row r="150" spans="1:216" ht="13.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</row>
    <row r="151" spans="1:216" ht="13.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</row>
    <row r="152" spans="1:216" ht="13.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</row>
    <row r="153" spans="1:216" ht="13.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</row>
    <row r="154" spans="1:2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</row>
    <row r="155" spans="1:2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</row>
    <row r="156" spans="1:21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</row>
    <row r="157" spans="1:21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</row>
  </sheetData>
  <mergeCells count="2">
    <mergeCell ref="F9:G10"/>
    <mergeCell ref="I9:J10"/>
  </mergeCells>
  <phoneticPr fontId="38" type="noConversion"/>
  <pageMargins left="0.74803149606299213" right="0.74803149606299213" top="0.78740157480314965" bottom="0.98425196850393704" header="0.51181102362204722" footer="0.51181102362204722"/>
  <pageSetup paperSize="8" scale="80" orientation="portrait" r:id="rId1"/>
  <headerFooter alignWithMargins="0">
    <oddFooter>&amp;L&amp;1#&amp;"Arial"&amp;11&amp;K000000SW Public Published</oddFooter>
  </headerFooter>
  <ignoredErrors>
    <ignoredError sqref="C41:C42 C14:C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C6C7-D701-400F-AF14-A32F62DD81B6}">
  <dimension ref="A1:GL55"/>
  <sheetViews>
    <sheetView workbookViewId="0">
      <selection sqref="A1:XFD1048576"/>
    </sheetView>
  </sheetViews>
  <sheetFormatPr defaultRowHeight="12.5"/>
  <cols>
    <col min="1" max="1" width="8.26953125" customWidth="1"/>
    <col min="2" max="2" width="31.1796875" bestFit="1" customWidth="1"/>
    <col min="6" max="6" width="12.7265625" customWidth="1"/>
    <col min="7" max="7" width="5.6328125" customWidth="1"/>
    <col min="8" max="8" width="2.54296875" customWidth="1"/>
    <col min="9" max="9" width="12.7265625" customWidth="1"/>
    <col min="10" max="10" width="5.7265625" customWidth="1"/>
  </cols>
  <sheetData>
    <row r="1" spans="1:194" s="8" customFormat="1" ht="20">
      <c r="A1" s="154" t="s">
        <v>0</v>
      </c>
      <c r="B1" s="155"/>
    </row>
    <row r="2" spans="1:194" s="8" customFormat="1" ht="20">
      <c r="A2" s="156"/>
      <c r="B2" s="155"/>
    </row>
    <row r="3" spans="1:194" s="8" customFormat="1" ht="20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94" s="11" customFormat="1" ht="15.5">
      <c r="A4" s="9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</row>
    <row r="5" spans="1:194" s="11" customFormat="1" ht="16" thickBot="1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</row>
    <row r="6" spans="1:194" s="11" customFormat="1" ht="20">
      <c r="A6" s="144" t="s">
        <v>2</v>
      </c>
      <c r="B6" s="145"/>
      <c r="C6" s="145"/>
      <c r="D6" s="14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</row>
    <row r="7" spans="1:194" s="11" customFormat="1" ht="20.5" thickBot="1">
      <c r="A7" s="147" t="s">
        <v>263</v>
      </c>
      <c r="B7" s="148"/>
      <c r="C7" s="148"/>
      <c r="D7" s="14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</row>
    <row r="8" spans="1:194" s="11" customFormat="1" ht="20.5" thickBot="1">
      <c r="A8" s="7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</row>
    <row r="9" spans="1:194" s="7" customFormat="1" ht="15.75" customHeight="1">
      <c r="A9" s="14" t="s">
        <v>4</v>
      </c>
      <c r="B9" s="15" t="s">
        <v>5</v>
      </c>
      <c r="C9" s="16" t="s">
        <v>6</v>
      </c>
      <c r="D9" s="17" t="s">
        <v>7</v>
      </c>
      <c r="E9" s="18"/>
      <c r="F9" s="351" t="s">
        <v>264</v>
      </c>
      <c r="G9" s="352"/>
      <c r="I9" s="351" t="s">
        <v>265</v>
      </c>
      <c r="J9" s="352"/>
    </row>
    <row r="10" spans="1:194" s="7" customFormat="1" ht="15.5">
      <c r="A10" s="19" t="s">
        <v>10</v>
      </c>
      <c r="B10" s="136"/>
      <c r="C10" s="21"/>
      <c r="D10" s="22" t="s">
        <v>11</v>
      </c>
      <c r="E10" s="18"/>
      <c r="F10" s="353"/>
      <c r="G10" s="354"/>
      <c r="I10" s="353"/>
      <c r="J10" s="354"/>
    </row>
    <row r="11" spans="1:194" s="11" customFormat="1" ht="75.5" thickBot="1">
      <c r="A11" s="23"/>
      <c r="B11" s="52"/>
      <c r="C11" s="24"/>
      <c r="D11" s="25"/>
      <c r="E11" s="18"/>
      <c r="F11" s="216" t="s">
        <v>266</v>
      </c>
      <c r="G11" s="217" t="s">
        <v>13</v>
      </c>
      <c r="H11" s="2"/>
      <c r="I11" s="216" t="s">
        <v>267</v>
      </c>
      <c r="J11" s="217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</row>
    <row r="12" spans="1:194" ht="13" thickBot="1">
      <c r="F12" s="94"/>
      <c r="G12" s="94"/>
      <c r="I12" s="94"/>
      <c r="J12" s="94"/>
    </row>
    <row r="13" spans="1:194" ht="13.5" thickBot="1">
      <c r="A13" s="138"/>
      <c r="B13" s="139" t="s">
        <v>268</v>
      </c>
      <c r="C13" s="140"/>
      <c r="D13" s="141"/>
    </row>
    <row r="14" spans="1:194">
      <c r="A14" s="81" t="s">
        <v>269</v>
      </c>
      <c r="B14" s="69" t="s">
        <v>270</v>
      </c>
      <c r="C14" s="48" t="s">
        <v>18</v>
      </c>
      <c r="D14" s="62" t="s">
        <v>271</v>
      </c>
      <c r="F14" s="292">
        <v>226430.15</v>
      </c>
      <c r="G14" s="339" t="s">
        <v>336</v>
      </c>
      <c r="I14" s="297">
        <v>225884.58</v>
      </c>
      <c r="J14" s="298" t="s">
        <v>20</v>
      </c>
    </row>
    <row r="15" spans="1:194">
      <c r="A15" s="179" t="s">
        <v>272</v>
      </c>
      <c r="B15" s="312" t="s">
        <v>273</v>
      </c>
      <c r="C15" s="313" t="s">
        <v>18</v>
      </c>
      <c r="D15" s="199" t="s">
        <v>271</v>
      </c>
      <c r="F15" s="293">
        <v>237253.48</v>
      </c>
      <c r="G15" s="340" t="s">
        <v>336</v>
      </c>
      <c r="I15" s="293">
        <v>207333.08</v>
      </c>
      <c r="J15" s="294" t="s">
        <v>20</v>
      </c>
    </row>
    <row r="16" spans="1:194">
      <c r="A16" s="179" t="s">
        <v>274</v>
      </c>
      <c r="B16" s="312" t="s">
        <v>275</v>
      </c>
      <c r="C16" s="313" t="s">
        <v>18</v>
      </c>
      <c r="D16" s="199" t="s">
        <v>271</v>
      </c>
      <c r="F16" s="293">
        <v>108686.07</v>
      </c>
      <c r="G16" s="340" t="s">
        <v>336</v>
      </c>
      <c r="I16" s="293">
        <v>100273.8</v>
      </c>
      <c r="J16" s="294" t="s">
        <v>20</v>
      </c>
    </row>
    <row r="17" spans="1:10">
      <c r="A17" s="179" t="s">
        <v>276</v>
      </c>
      <c r="B17" s="312" t="s">
        <v>277</v>
      </c>
      <c r="C17" s="313" t="s">
        <v>18</v>
      </c>
      <c r="D17" s="199" t="s">
        <v>271</v>
      </c>
      <c r="F17" s="293">
        <v>76526.13</v>
      </c>
      <c r="G17" s="340" t="s">
        <v>336</v>
      </c>
      <c r="I17" s="293">
        <v>64140.35</v>
      </c>
      <c r="J17" s="294" t="s">
        <v>20</v>
      </c>
    </row>
    <row r="18" spans="1:10">
      <c r="A18" s="179" t="s">
        <v>278</v>
      </c>
      <c r="B18" s="312" t="s">
        <v>279</v>
      </c>
      <c r="C18" s="313" t="s">
        <v>18</v>
      </c>
      <c r="D18" s="199" t="s">
        <v>271</v>
      </c>
      <c r="F18" s="293">
        <v>532474.38</v>
      </c>
      <c r="G18" s="340" t="s">
        <v>336</v>
      </c>
      <c r="I18" s="293">
        <v>531868.48</v>
      </c>
      <c r="J18" s="294" t="s">
        <v>20</v>
      </c>
    </row>
    <row r="19" spans="1:10">
      <c r="A19" s="179" t="s">
        <v>280</v>
      </c>
      <c r="B19" s="312" t="s">
        <v>281</v>
      </c>
      <c r="C19" s="313" t="s">
        <v>18</v>
      </c>
      <c r="D19" s="199" t="s">
        <v>271</v>
      </c>
      <c r="F19" s="293">
        <v>50887.5</v>
      </c>
      <c r="G19" s="340" t="s">
        <v>336</v>
      </c>
      <c r="I19" s="293">
        <v>50196.11</v>
      </c>
      <c r="J19" s="294" t="s">
        <v>20</v>
      </c>
    </row>
    <row r="20" spans="1:10">
      <c r="A20" s="179" t="s">
        <v>282</v>
      </c>
      <c r="B20" s="314" t="s">
        <v>283</v>
      </c>
      <c r="C20" s="313" t="s">
        <v>18</v>
      </c>
      <c r="D20" s="199" t="s">
        <v>271</v>
      </c>
      <c r="F20" s="293">
        <v>26015.119999999999</v>
      </c>
      <c r="G20" s="340" t="s">
        <v>336</v>
      </c>
      <c r="I20" s="293">
        <v>19057.990000000002</v>
      </c>
      <c r="J20" s="294" t="s">
        <v>20</v>
      </c>
    </row>
    <row r="21" spans="1:10">
      <c r="A21" s="179" t="s">
        <v>284</v>
      </c>
      <c r="B21" s="312" t="s">
        <v>285</v>
      </c>
      <c r="C21" s="313" t="s">
        <v>18</v>
      </c>
      <c r="D21" s="199" t="s">
        <v>271</v>
      </c>
      <c r="F21" s="293">
        <v>135461.1</v>
      </c>
      <c r="G21" s="340" t="s">
        <v>336</v>
      </c>
      <c r="I21" s="293">
        <v>117425</v>
      </c>
      <c r="J21" s="294" t="s">
        <v>20</v>
      </c>
    </row>
    <row r="22" spans="1:10">
      <c r="A22" s="179" t="s">
        <v>286</v>
      </c>
      <c r="B22" s="312" t="s">
        <v>287</v>
      </c>
      <c r="C22" s="313" t="s">
        <v>18</v>
      </c>
      <c r="D22" s="199" t="s">
        <v>271</v>
      </c>
      <c r="F22" s="293">
        <v>148368.06</v>
      </c>
      <c r="G22" s="340" t="s">
        <v>336</v>
      </c>
      <c r="I22" s="293">
        <v>148199.51999999999</v>
      </c>
      <c r="J22" s="294" t="s">
        <v>20</v>
      </c>
    </row>
    <row r="23" spans="1:10">
      <c r="A23" s="179" t="s">
        <v>288</v>
      </c>
      <c r="B23" s="312" t="s">
        <v>289</v>
      </c>
      <c r="C23" s="313" t="s">
        <v>18</v>
      </c>
      <c r="D23" s="199" t="s">
        <v>271</v>
      </c>
      <c r="F23" s="293">
        <v>118812.72</v>
      </c>
      <c r="G23" s="340" t="s">
        <v>336</v>
      </c>
      <c r="I23" s="293">
        <v>114772.44</v>
      </c>
      <c r="J23" s="294" t="s">
        <v>20</v>
      </c>
    </row>
    <row r="24" spans="1:10">
      <c r="A24" s="179" t="s">
        <v>290</v>
      </c>
      <c r="B24" s="312" t="s">
        <v>291</v>
      </c>
      <c r="C24" s="313" t="s">
        <v>18</v>
      </c>
      <c r="D24" s="199" t="s">
        <v>271</v>
      </c>
      <c r="F24" s="293">
        <v>109718.93</v>
      </c>
      <c r="G24" s="340" t="s">
        <v>336</v>
      </c>
      <c r="I24" s="293">
        <v>108377.04</v>
      </c>
      <c r="J24" s="294" t="s">
        <v>20</v>
      </c>
    </row>
    <row r="25" spans="1:10">
      <c r="A25" s="179" t="s">
        <v>292</v>
      </c>
      <c r="B25" s="312" t="s">
        <v>293</v>
      </c>
      <c r="C25" s="313" t="s">
        <v>18</v>
      </c>
      <c r="D25" s="199" t="s">
        <v>271</v>
      </c>
      <c r="F25" s="293">
        <v>106444.99</v>
      </c>
      <c r="G25" s="340" t="s">
        <v>336</v>
      </c>
      <c r="I25" s="293">
        <v>102266.89</v>
      </c>
      <c r="J25" s="294" t="s">
        <v>20</v>
      </c>
    </row>
    <row r="26" spans="1:10">
      <c r="A26" s="179" t="s">
        <v>294</v>
      </c>
      <c r="B26" s="312" t="s">
        <v>295</v>
      </c>
      <c r="C26" s="313" t="s">
        <v>18</v>
      </c>
      <c r="D26" s="199" t="s">
        <v>271</v>
      </c>
      <c r="F26" s="293">
        <v>96686.92</v>
      </c>
      <c r="G26" s="340" t="s">
        <v>336</v>
      </c>
      <c r="I26" s="293">
        <v>95925.14</v>
      </c>
      <c r="J26" s="294" t="s">
        <v>20</v>
      </c>
    </row>
    <row r="27" spans="1:10">
      <c r="A27" s="179" t="s">
        <v>296</v>
      </c>
      <c r="B27" s="312" t="s">
        <v>297</v>
      </c>
      <c r="C27" s="313" t="s">
        <v>18</v>
      </c>
      <c r="D27" s="199" t="s">
        <v>271</v>
      </c>
      <c r="F27" s="293">
        <v>162282.15</v>
      </c>
      <c r="G27" s="340" t="s">
        <v>336</v>
      </c>
      <c r="I27" s="293">
        <v>159851.35999999999</v>
      </c>
      <c r="J27" s="294" t="s">
        <v>20</v>
      </c>
    </row>
    <row r="28" spans="1:10">
      <c r="A28" s="179" t="s">
        <v>298</v>
      </c>
      <c r="B28" s="312" t="s">
        <v>299</v>
      </c>
      <c r="C28" s="313" t="s">
        <v>18</v>
      </c>
      <c r="D28" s="199" t="s">
        <v>271</v>
      </c>
      <c r="F28" s="293">
        <v>365225.5</v>
      </c>
      <c r="G28" s="340" t="s">
        <v>336</v>
      </c>
      <c r="I28" s="293">
        <v>361306.81</v>
      </c>
      <c r="J28" s="294" t="s">
        <v>20</v>
      </c>
    </row>
    <row r="29" spans="1:10">
      <c r="A29" s="179" t="s">
        <v>300</v>
      </c>
      <c r="B29" s="312" t="s">
        <v>301</v>
      </c>
      <c r="C29" s="313" t="s">
        <v>18</v>
      </c>
      <c r="D29" s="199" t="s">
        <v>271</v>
      </c>
      <c r="F29" s="293">
        <v>635725.64</v>
      </c>
      <c r="G29" s="340" t="s">
        <v>336</v>
      </c>
      <c r="I29" s="293">
        <v>635576.02</v>
      </c>
      <c r="J29" s="294" t="s">
        <v>20</v>
      </c>
    </row>
    <row r="30" spans="1:10">
      <c r="A30" s="179" t="s">
        <v>302</v>
      </c>
      <c r="B30" s="312" t="s">
        <v>303</v>
      </c>
      <c r="C30" s="313" t="s">
        <v>18</v>
      </c>
      <c r="D30" s="199" t="s">
        <v>271</v>
      </c>
      <c r="F30" s="293">
        <v>75879.33</v>
      </c>
      <c r="G30" s="340" t="s">
        <v>336</v>
      </c>
      <c r="I30" s="293">
        <v>75551.63</v>
      </c>
      <c r="J30" s="294" t="s">
        <v>20</v>
      </c>
    </row>
    <row r="31" spans="1:10">
      <c r="A31" s="179" t="s">
        <v>304</v>
      </c>
      <c r="B31" s="312" t="s">
        <v>305</v>
      </c>
      <c r="C31" s="313" t="s">
        <v>18</v>
      </c>
      <c r="D31" s="199" t="s">
        <v>271</v>
      </c>
      <c r="F31" s="293">
        <v>94839.78</v>
      </c>
      <c r="G31" s="340" t="s">
        <v>336</v>
      </c>
      <c r="I31" s="293">
        <v>93509.39</v>
      </c>
      <c r="J31" s="294" t="s">
        <v>20</v>
      </c>
    </row>
    <row r="32" spans="1:10">
      <c r="A32" s="179" t="s">
        <v>306</v>
      </c>
      <c r="B32" s="312" t="s">
        <v>307</v>
      </c>
      <c r="C32" s="313" t="s">
        <v>18</v>
      </c>
      <c r="D32" s="199" t="s">
        <v>271</v>
      </c>
      <c r="F32" s="293">
        <v>131851.12</v>
      </c>
      <c r="G32" s="340" t="s">
        <v>336</v>
      </c>
      <c r="I32" s="293">
        <v>127685.19</v>
      </c>
      <c r="J32" s="294" t="s">
        <v>20</v>
      </c>
    </row>
    <row r="33" spans="1:10">
      <c r="A33" s="179" t="s">
        <v>308</v>
      </c>
      <c r="B33" s="312" t="s">
        <v>309</v>
      </c>
      <c r="C33" s="313" t="s">
        <v>18</v>
      </c>
      <c r="D33" s="199" t="s">
        <v>271</v>
      </c>
      <c r="F33" s="293">
        <v>340469.34</v>
      </c>
      <c r="G33" s="340" t="s">
        <v>336</v>
      </c>
      <c r="I33" s="293">
        <v>337038.75</v>
      </c>
      <c r="J33" s="294" t="s">
        <v>20</v>
      </c>
    </row>
    <row r="34" spans="1:10">
      <c r="A34" s="179" t="s">
        <v>310</v>
      </c>
      <c r="B34" s="312" t="s">
        <v>311</v>
      </c>
      <c r="C34" s="313" t="s">
        <v>18</v>
      </c>
      <c r="D34" s="199" t="s">
        <v>271</v>
      </c>
      <c r="F34" s="293">
        <v>19782.7</v>
      </c>
      <c r="G34" s="340" t="s">
        <v>336</v>
      </c>
      <c r="I34" s="293">
        <v>12221.65</v>
      </c>
      <c r="J34" s="294" t="s">
        <v>20</v>
      </c>
    </row>
    <row r="35" spans="1:10">
      <c r="A35" s="179" t="s">
        <v>312</v>
      </c>
      <c r="B35" s="312" t="s">
        <v>313</v>
      </c>
      <c r="C35" s="313" t="s">
        <v>18</v>
      </c>
      <c r="D35" s="199" t="s">
        <v>271</v>
      </c>
      <c r="F35" s="293">
        <v>139955.07</v>
      </c>
      <c r="G35" s="340" t="s">
        <v>336</v>
      </c>
      <c r="I35" s="293">
        <v>125821.06</v>
      </c>
      <c r="J35" s="294" t="s">
        <v>20</v>
      </c>
    </row>
    <row r="36" spans="1:10">
      <c r="A36" s="179" t="s">
        <v>314</v>
      </c>
      <c r="B36" s="312" t="s">
        <v>315</v>
      </c>
      <c r="C36" s="313" t="s">
        <v>18</v>
      </c>
      <c r="D36" s="199" t="s">
        <v>271</v>
      </c>
      <c r="F36" s="293">
        <v>179172.69</v>
      </c>
      <c r="G36" s="340" t="s">
        <v>336</v>
      </c>
      <c r="I36" s="293">
        <v>177786.98</v>
      </c>
      <c r="J36" s="294" t="s">
        <v>20</v>
      </c>
    </row>
    <row r="37" spans="1:10">
      <c r="A37" s="179" t="s">
        <v>316</v>
      </c>
      <c r="B37" s="312" t="s">
        <v>317</v>
      </c>
      <c r="C37" s="313" t="s">
        <v>18</v>
      </c>
      <c r="D37" s="199" t="s">
        <v>271</v>
      </c>
      <c r="F37" s="293">
        <v>103767.69</v>
      </c>
      <c r="G37" s="340" t="s">
        <v>336</v>
      </c>
      <c r="I37" s="293">
        <v>94801.86</v>
      </c>
      <c r="J37" s="294" t="s">
        <v>20</v>
      </c>
    </row>
    <row r="38" spans="1:10">
      <c r="A38" s="179" t="s">
        <v>318</v>
      </c>
      <c r="B38" s="312" t="s">
        <v>319</v>
      </c>
      <c r="C38" s="313" t="s">
        <v>18</v>
      </c>
      <c r="D38" s="199" t="s">
        <v>271</v>
      </c>
      <c r="F38" s="293">
        <v>22768.35</v>
      </c>
      <c r="G38" s="340" t="s">
        <v>336</v>
      </c>
      <c r="I38" s="293">
        <v>16407.400000000001</v>
      </c>
      <c r="J38" s="294" t="s">
        <v>20</v>
      </c>
    </row>
    <row r="39" spans="1:10">
      <c r="A39" s="179" t="s">
        <v>320</v>
      </c>
      <c r="B39" s="312" t="s">
        <v>321</v>
      </c>
      <c r="C39" s="313" t="s">
        <v>18</v>
      </c>
      <c r="D39" s="199" t="s">
        <v>271</v>
      </c>
      <c r="F39" s="293">
        <v>109614.44</v>
      </c>
      <c r="G39" s="340" t="s">
        <v>336</v>
      </c>
      <c r="I39" s="293">
        <v>105869.46</v>
      </c>
      <c r="J39" s="294" t="s">
        <v>20</v>
      </c>
    </row>
    <row r="40" spans="1:10">
      <c r="A40" s="179" t="s">
        <v>322</v>
      </c>
      <c r="B40" s="312" t="s">
        <v>323</v>
      </c>
      <c r="C40" s="313" t="s">
        <v>18</v>
      </c>
      <c r="D40" s="199" t="s">
        <v>271</v>
      </c>
      <c r="F40" s="293">
        <v>318718.40000000002</v>
      </c>
      <c r="G40" s="340" t="s">
        <v>336</v>
      </c>
      <c r="I40" s="293">
        <v>309311.40000000002</v>
      </c>
      <c r="J40" s="294" t="s">
        <v>20</v>
      </c>
    </row>
    <row r="41" spans="1:10">
      <c r="A41" s="179" t="s">
        <v>324</v>
      </c>
      <c r="B41" s="312" t="s">
        <v>325</v>
      </c>
      <c r="C41" s="313" t="s">
        <v>18</v>
      </c>
      <c r="D41" s="199" t="s">
        <v>271</v>
      </c>
      <c r="F41" s="293">
        <v>92630.76</v>
      </c>
      <c r="G41" s="340" t="s">
        <v>336</v>
      </c>
      <c r="I41" s="293">
        <v>86806.17</v>
      </c>
      <c r="J41" s="294" t="s">
        <v>20</v>
      </c>
    </row>
    <row r="42" spans="1:10">
      <c r="A42" s="179" t="s">
        <v>326</v>
      </c>
      <c r="B42" s="312" t="s">
        <v>327</v>
      </c>
      <c r="C42" s="313" t="s">
        <v>18</v>
      </c>
      <c r="D42" s="199" t="s">
        <v>271</v>
      </c>
      <c r="F42" s="293">
        <v>223800.36</v>
      </c>
      <c r="G42" s="340" t="s">
        <v>336</v>
      </c>
      <c r="I42" s="293">
        <v>182558.25</v>
      </c>
      <c r="J42" s="294" t="s">
        <v>20</v>
      </c>
    </row>
    <row r="43" spans="1:10">
      <c r="A43" s="179" t="s">
        <v>328</v>
      </c>
      <c r="B43" s="312" t="s">
        <v>329</v>
      </c>
      <c r="C43" s="313" t="s">
        <v>18</v>
      </c>
      <c r="D43" s="199" t="s">
        <v>271</v>
      </c>
      <c r="F43" s="293">
        <v>89492.44</v>
      </c>
      <c r="G43" s="340" t="s">
        <v>336</v>
      </c>
      <c r="I43" s="293">
        <v>80422.960000000006</v>
      </c>
      <c r="J43" s="294" t="s">
        <v>20</v>
      </c>
    </row>
    <row r="44" spans="1:10">
      <c r="A44" s="179" t="s">
        <v>330</v>
      </c>
      <c r="B44" s="312" t="s">
        <v>331</v>
      </c>
      <c r="C44" s="313" t="s">
        <v>18</v>
      </c>
      <c r="D44" s="199" t="s">
        <v>271</v>
      </c>
      <c r="F44" s="293">
        <v>88280.07</v>
      </c>
      <c r="G44" s="340" t="s">
        <v>336</v>
      </c>
      <c r="I44" s="293">
        <v>87791.58</v>
      </c>
      <c r="J44" s="294" t="s">
        <v>20</v>
      </c>
    </row>
    <row r="45" spans="1:10">
      <c r="A45" s="179" t="s">
        <v>332</v>
      </c>
      <c r="B45" s="312" t="s">
        <v>333</v>
      </c>
      <c r="C45" s="313" t="s">
        <v>18</v>
      </c>
      <c r="D45" s="199" t="s">
        <v>271</v>
      </c>
      <c r="F45" s="328">
        <v>186089.38</v>
      </c>
      <c r="G45" s="341" t="s">
        <v>336</v>
      </c>
      <c r="I45" s="328">
        <v>182768.86</v>
      </c>
      <c r="J45" s="329" t="s">
        <v>20</v>
      </c>
    </row>
    <row r="46" spans="1:10" ht="13" thickBot="1">
      <c r="A46" s="184" t="s">
        <v>334</v>
      </c>
      <c r="B46" s="194" t="s">
        <v>335</v>
      </c>
      <c r="C46" s="193" t="s">
        <v>18</v>
      </c>
      <c r="D46" s="201" t="s">
        <v>34</v>
      </c>
      <c r="F46" s="295">
        <f>SUM(F14:F45)</f>
        <v>5354110.7600000016</v>
      </c>
      <c r="G46" s="342" t="s">
        <v>20</v>
      </c>
      <c r="I46" s="295">
        <f>SUM(I14:I45)</f>
        <v>5138807.2</v>
      </c>
      <c r="J46" s="296" t="s">
        <v>20</v>
      </c>
    </row>
    <row r="48" spans="1:10" ht="13" thickBot="1"/>
    <row r="49" spans="1:4">
      <c r="A49" s="32"/>
      <c r="B49" s="33"/>
      <c r="C49" s="3"/>
      <c r="D49" s="34"/>
    </row>
    <row r="50" spans="1:4">
      <c r="A50" s="35" t="s">
        <v>127</v>
      </c>
      <c r="B50" s="36"/>
      <c r="C50" s="37"/>
      <c r="D50" s="38"/>
    </row>
    <row r="51" spans="1:4">
      <c r="A51" s="39"/>
      <c r="B51" s="36"/>
      <c r="C51" s="4"/>
      <c r="D51" s="38"/>
    </row>
    <row r="52" spans="1:4">
      <c r="A52" s="35" t="s">
        <v>128</v>
      </c>
      <c r="B52" s="36"/>
      <c r="C52" s="37"/>
      <c r="D52" s="38"/>
    </row>
    <row r="53" spans="1:4">
      <c r="A53" s="39"/>
      <c r="B53" s="36"/>
      <c r="C53" s="4"/>
      <c r="D53" s="38"/>
    </row>
    <row r="54" spans="1:4">
      <c r="A54" s="35" t="s">
        <v>129</v>
      </c>
      <c r="B54" s="36"/>
      <c r="C54" s="37" t="s">
        <v>130</v>
      </c>
      <c r="D54" s="40"/>
    </row>
    <row r="55" spans="1:4" ht="13" thickBot="1">
      <c r="A55" s="41"/>
      <c r="B55" s="42"/>
      <c r="C55" s="5"/>
      <c r="D55" s="43"/>
    </row>
  </sheetData>
  <mergeCells count="2">
    <mergeCell ref="F9:G10"/>
    <mergeCell ref="I9:J10"/>
  </mergeCells>
  <phoneticPr fontId="38" type="noConversion"/>
  <pageMargins left="0.7" right="0.7" top="0.75" bottom="0.75" header="0.3" footer="0.3"/>
  <pageSetup paperSize="8" fitToWidth="0" fitToHeight="0" orientation="portrait" r:id="rId1"/>
  <headerFooter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1A4C6216-DA4E-4168-B7AE-40B692CF1850}"/>
</file>

<file path=customXml/itemProps2.xml><?xml version="1.0" encoding="utf-8"?>
<ds:datastoreItem xmlns:ds="http://schemas.openxmlformats.org/officeDocument/2006/customXml" ds:itemID="{4A9A5658-5692-4835-8D81-94B042D5B447}"/>
</file>

<file path=customXml/itemProps3.xml><?xml version="1.0" encoding="utf-8"?>
<ds:datastoreItem xmlns:ds="http://schemas.openxmlformats.org/officeDocument/2006/customXml" ds:itemID="{D9F232C3-D44D-4FD5-8EFD-421A7D84DB2B}"/>
</file>

<file path=customXml/itemProps4.xml><?xml version="1.0" encoding="utf-8"?>
<ds:datastoreItem xmlns:ds="http://schemas.openxmlformats.org/officeDocument/2006/customXml" ds:itemID="{5FA68577-ABB3-4CEF-9C79-FDC4DBF60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A1</vt:lpstr>
      <vt:lpstr>A2</vt:lpstr>
      <vt:lpstr>A3</vt:lpstr>
      <vt:lpstr>A4</vt:lpstr>
      <vt:lpstr>'A1'!Print_Area</vt:lpstr>
      <vt:lpstr>'A2'!Print_Area</vt:lpstr>
      <vt:lpstr>'A3'!Print_Area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2024-05-13T13:16:27Z</dcterms:created>
  <dcterms:modified xsi:type="dcterms:W3CDTF">2024-05-13T13:16:31Z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</Properties>
</file>