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89" documentId="8_{36667DCE-9F4F-43C6-8607-59F0C330B6AD}" xr6:coauthVersionLast="47" xr6:coauthVersionMax="47" xr10:uidLastSave="{FA41BABF-3AEA-4EA6-B17A-64AA61A152A8}"/>
  <bookViews>
    <workbookView xWindow="-110" yWindow="-110" windowWidth="38620" windowHeight="21220" xr2:uid="{00000000-000D-0000-FFFF-FFFF00000000}"/>
  </bookViews>
  <sheets>
    <sheet name="A1" sheetId="1" r:id="rId1"/>
    <sheet name="A2" sheetId="3" r:id="rId2"/>
    <sheet name="A3" sheetId="7" r:id="rId3"/>
    <sheet name="A4" sheetId="9" r:id="rId4"/>
  </sheets>
  <definedNames>
    <definedName name="_xlnm.Print_Area" localSheetId="0">'A1'!$A$1:$J$89</definedName>
    <definedName name="_xlnm.Print_Area" localSheetId="1">'A2'!$A$1:$J$61</definedName>
    <definedName name="_xlnm.Print_Area" localSheetId="2">'A3'!$A$1:$J$56</definedName>
    <definedName name="Z_814C99B9_B0CC_4C6F_8EDD_CEEC56748590_.wvu.PrintArea" localSheetId="2" hidden="1">'A3'!$A$1:$J$97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3" l="1"/>
  <c r="H23" i="1"/>
  <c r="I47" i="9"/>
  <c r="F41" i="3"/>
  <c r="I41" i="3"/>
  <c r="I21" i="1" l="1"/>
  <c r="I37" i="1"/>
  <c r="I54" i="1" s="1"/>
  <c r="F37" i="1"/>
  <c r="F54" i="1" s="1"/>
  <c r="F21" i="1" l="1"/>
  <c r="F32" i="3" l="1"/>
  <c r="F33" i="3" s="1"/>
  <c r="I32" i="3"/>
  <c r="I33" i="3" s="1"/>
  <c r="I39" i="3" s="1"/>
  <c r="I34" i="7"/>
  <c r="I38" i="7" s="1"/>
  <c r="F34" i="7"/>
  <c r="F38" i="7" s="1"/>
  <c r="I25" i="7"/>
  <c r="F25" i="7"/>
  <c r="I21" i="3"/>
  <c r="F28" i="1"/>
  <c r="I28" i="1"/>
  <c r="F44" i="1"/>
  <c r="I44" i="1"/>
  <c r="F61" i="1"/>
  <c r="I61" i="1"/>
  <c r="F21" i="3"/>
</calcChain>
</file>

<file path=xl/sharedStrings.xml><?xml version="1.0" encoding="utf-8"?>
<sst xmlns="http://schemas.openxmlformats.org/spreadsheetml/2006/main" count="935" uniqueCount="335">
  <si>
    <t>SCOTTISH WATER</t>
  </si>
  <si>
    <t>ANNUAL RETURN INFORMATION REQUIREMENTS 2022</t>
  </si>
  <si>
    <t>SECTION A : BASE INFORMATION</t>
  </si>
  <si>
    <t>Table A1: Connected and billed properties</t>
  </si>
  <si>
    <t>Line</t>
  </si>
  <si>
    <t>Description</t>
  </si>
  <si>
    <t>Units</t>
  </si>
  <si>
    <t>Field</t>
  </si>
  <si>
    <t>Report Year</t>
  </si>
  <si>
    <t xml:space="preserve">Report Year +1 </t>
  </si>
  <si>
    <t>Ref.</t>
  </si>
  <si>
    <t>Type</t>
  </si>
  <si>
    <t>2021-22</t>
  </si>
  <si>
    <t>CG</t>
  </si>
  <si>
    <t>2022-23</t>
  </si>
  <si>
    <t>Billed  Properties - Water</t>
  </si>
  <si>
    <t>A1.1</t>
  </si>
  <si>
    <t>Unmeasured household billed properties - potable water (including exempt)</t>
  </si>
  <si>
    <t>Nr</t>
  </si>
  <si>
    <t>I</t>
  </si>
  <si>
    <t>A2</t>
  </si>
  <si>
    <t>B3</t>
  </si>
  <si>
    <t>A1.2</t>
  </si>
  <si>
    <t>Measured household billed properties - potable water</t>
  </si>
  <si>
    <t>A1.3a</t>
  </si>
  <si>
    <t>Unmeasured non-household occupied billed properties - potable water (including exempt)</t>
  </si>
  <si>
    <t>A1.3b</t>
  </si>
  <si>
    <t>Unmeasured non-household vacant billed properties - potable water (including exempt)</t>
  </si>
  <si>
    <t>A1.4a</t>
  </si>
  <si>
    <t>Measured non-household occupied billed properties - potable water</t>
  </si>
  <si>
    <t>A1.4b</t>
  </si>
  <si>
    <t>Measured non-household vacant billed properties - potable water</t>
  </si>
  <si>
    <t>A1.5</t>
  </si>
  <si>
    <t>Total number of billed properties - potable water</t>
  </si>
  <si>
    <t>C</t>
  </si>
  <si>
    <t>Connected Properties - Water</t>
  </si>
  <si>
    <t>A1.6</t>
  </si>
  <si>
    <t>Unmeasured household connected properties</t>
  </si>
  <si>
    <t>B2</t>
  </si>
  <si>
    <t>A1.7</t>
  </si>
  <si>
    <t>Measured household connected properties</t>
  </si>
  <si>
    <t>A1.8</t>
  </si>
  <si>
    <t>Unmeasured non-household connected properties</t>
  </si>
  <si>
    <t>A1.9</t>
  </si>
  <si>
    <t>Measured non-household connected properties</t>
  </si>
  <si>
    <t>A1.10</t>
  </si>
  <si>
    <t>Total number of connected properties</t>
  </si>
  <si>
    <t>Billed Properties - Foul Sewerage</t>
  </si>
  <si>
    <t>A1.11</t>
  </si>
  <si>
    <t>Unmeasured household billed properties (including exempt)</t>
  </si>
  <si>
    <t>A1.12</t>
  </si>
  <si>
    <t>Measured household billed properties</t>
  </si>
  <si>
    <t>A1.13a</t>
  </si>
  <si>
    <t>Unmeasured non-household occupied billed properties (including exempt)</t>
  </si>
  <si>
    <t>A1.13b</t>
  </si>
  <si>
    <t>Unmeasured non-household vacant billed properties (including exempt)</t>
  </si>
  <si>
    <t>A1.14a</t>
  </si>
  <si>
    <t>Measured non-household occupied billed properties</t>
  </si>
  <si>
    <t>A1.14b</t>
  </si>
  <si>
    <t>Measured non-household vacant billed properties</t>
  </si>
  <si>
    <t>A1.15</t>
  </si>
  <si>
    <t>Total number of billed properties - foul sewerage</t>
  </si>
  <si>
    <t>Connected Properties - Foul Sewerage</t>
  </si>
  <si>
    <t>A1.16</t>
  </si>
  <si>
    <t>A1.17</t>
  </si>
  <si>
    <t>A1.18</t>
  </si>
  <si>
    <t>A1.19</t>
  </si>
  <si>
    <t>A1.20</t>
  </si>
  <si>
    <t>Billed Properties - Surface Drainage</t>
  </si>
  <si>
    <t>A1.21</t>
  </si>
  <si>
    <t>Unmeasured household billed properties (including exempt) not billed for surface drainage</t>
  </si>
  <si>
    <t>A1.22</t>
  </si>
  <si>
    <t>Measured household billed properties not billed for surface drainage</t>
  </si>
  <si>
    <t>A1.23</t>
  </si>
  <si>
    <t>Unmeasured non-household billed properties not billed for surface drainage</t>
  </si>
  <si>
    <t>A1.24</t>
  </si>
  <si>
    <t>Measured non-household billed properties not billed for surface drainage</t>
  </si>
  <si>
    <t>A1.25</t>
  </si>
  <si>
    <t>Household properties billed for surface drainage only</t>
  </si>
  <si>
    <t>A1.26a</t>
  </si>
  <si>
    <t>Non-household occupied properties billed for surface drainage only</t>
  </si>
  <si>
    <t>A1.26b</t>
  </si>
  <si>
    <t>Non-household vacant properties billed for surface drainage only</t>
  </si>
  <si>
    <t>A1.27</t>
  </si>
  <si>
    <t>Total number of billed properties</t>
  </si>
  <si>
    <t>Connected Properties - Surface Drainage</t>
  </si>
  <si>
    <t>A1.28</t>
  </si>
  <si>
    <t>A1.29</t>
  </si>
  <si>
    <t>A1.30</t>
  </si>
  <si>
    <t>A1.31</t>
  </si>
  <si>
    <t>A1.32</t>
  </si>
  <si>
    <t>Trade Effluent</t>
  </si>
  <si>
    <t>A1.33</t>
  </si>
  <si>
    <t>Billed Properties</t>
  </si>
  <si>
    <t>A3</t>
  </si>
  <si>
    <t>A1.34</t>
  </si>
  <si>
    <t>Connected Properties</t>
  </si>
  <si>
    <t>A1.35</t>
  </si>
  <si>
    <t>Trade effluent load receiving secondary treatment (BOD/yr)</t>
  </si>
  <si>
    <t>tonnes</t>
  </si>
  <si>
    <t>B4</t>
  </si>
  <si>
    <t>A1.36</t>
  </si>
  <si>
    <t>Vacant Charging and Disconnections</t>
  </si>
  <si>
    <t>A1.37</t>
  </si>
  <si>
    <t>Non-household permanent disconnections</t>
  </si>
  <si>
    <t>A1.38</t>
  </si>
  <si>
    <t>Non-household water properties de-registered from the market</t>
  </si>
  <si>
    <t>A1.39</t>
  </si>
  <si>
    <t>Non-household wastewater properties de-registered from the market</t>
  </si>
  <si>
    <t>A1.40</t>
  </si>
  <si>
    <t>Non-household drainage only properties de-registered from the market</t>
  </si>
  <si>
    <t>A1.41</t>
  </si>
  <si>
    <t>Non-household water properties under successful temporary transfer to Scottish Water</t>
  </si>
  <si>
    <t>A1.42</t>
  </si>
  <si>
    <t>Non-household wastewater properties under successful temporary transfer to Scottish Water</t>
  </si>
  <si>
    <t>A1.43</t>
  </si>
  <si>
    <t>Non-household drainage only properties under successful temporary transfer to Scottish Water</t>
  </si>
  <si>
    <t>A1.44</t>
  </si>
  <si>
    <t>Non-household water properties pending temporary transfer to Scottish Water</t>
  </si>
  <si>
    <t>A1.45</t>
  </si>
  <si>
    <t>Non-household wastewater properties pending temporary transfer to Scottish Water</t>
  </si>
  <si>
    <t>A1.46</t>
  </si>
  <si>
    <t>Non-household drainage only properties pending temporary transfer to Scottish Water</t>
  </si>
  <si>
    <t>A1.47</t>
  </si>
  <si>
    <t>Discontinuation of Trade Effluent services</t>
  </si>
  <si>
    <t>A1</t>
  </si>
  <si>
    <t>Prepared by:  ……………………………………………..</t>
  </si>
  <si>
    <t>Checked by:  ……………………………………………..</t>
  </si>
  <si>
    <t>Date:  ……………</t>
  </si>
  <si>
    <t>Authorised by:  …………………………………………</t>
  </si>
  <si>
    <t>Table A2: Population, volumes and loads (Water)</t>
  </si>
  <si>
    <t>Summary - Population - Water</t>
  </si>
  <si>
    <t>A2.1</t>
  </si>
  <si>
    <t>Winter</t>
  </si>
  <si>
    <t>000</t>
  </si>
  <si>
    <t>A2.2</t>
  </si>
  <si>
    <t>Summer</t>
  </si>
  <si>
    <t>Household - Population - Water</t>
  </si>
  <si>
    <t>A2.3</t>
  </si>
  <si>
    <t>Population of unmeasured household properties</t>
  </si>
  <si>
    <t>A2.4</t>
  </si>
  <si>
    <t>Population of measured household properties</t>
  </si>
  <si>
    <t>A2.5</t>
  </si>
  <si>
    <t>Household population connected to the water service</t>
  </si>
  <si>
    <t xml:space="preserve">Water Balance </t>
  </si>
  <si>
    <t>A2.6</t>
  </si>
  <si>
    <t>Net Distribution input treated water (water put into supply)</t>
  </si>
  <si>
    <t>Ml/d</t>
  </si>
  <si>
    <t>A2.7</t>
  </si>
  <si>
    <t>Unmeasured household volume of water delivered (including losses)</t>
  </si>
  <si>
    <t>A2.8</t>
  </si>
  <si>
    <t>A2.9</t>
  </si>
  <si>
    <t>C5</t>
  </si>
  <si>
    <t>A2.10</t>
  </si>
  <si>
    <t>A2.11</t>
  </si>
  <si>
    <t>C4</t>
  </si>
  <si>
    <t>A2.12</t>
  </si>
  <si>
    <t>Water taken unbilled - illegally</t>
  </si>
  <si>
    <t>A2.13</t>
  </si>
  <si>
    <t>Water taken unbilled - Distribution System Operational Use (DSOU)</t>
  </si>
  <si>
    <t>C3</t>
  </si>
  <si>
    <t>A2.14</t>
  </si>
  <si>
    <t>Net Consumption (including supply pipe losses)</t>
  </si>
  <si>
    <t>A2.15</t>
  </si>
  <si>
    <t>Distribution losses (including trunk mains and reservoirs)</t>
  </si>
  <si>
    <t>A2.16</t>
  </si>
  <si>
    <t>Customer supply pipe losses</t>
  </si>
  <si>
    <t>A2.17</t>
  </si>
  <si>
    <t xml:space="preserve">Overall water balance </t>
  </si>
  <si>
    <t>-</t>
  </si>
  <si>
    <t>Leakage</t>
  </si>
  <si>
    <t>A2.18</t>
  </si>
  <si>
    <t>Total Leakage (pre-MLE Adjustment)</t>
  </si>
  <si>
    <t>A2.19</t>
  </si>
  <si>
    <t xml:space="preserve">Water Balance Closing Error </t>
  </si>
  <si>
    <t>%</t>
  </si>
  <si>
    <t>A2.20</t>
  </si>
  <si>
    <t xml:space="preserve">MLE Adjustment   </t>
  </si>
  <si>
    <t>A2.21</t>
  </si>
  <si>
    <t>Total Leakage (post-MLE Adjustment)</t>
  </si>
  <si>
    <t>Water delivered - non-potable</t>
  </si>
  <si>
    <t>A2.22</t>
  </si>
  <si>
    <t>Volume of non-potable water delivered</t>
  </si>
  <si>
    <t>Water delivered - components</t>
  </si>
  <si>
    <t>A2.23</t>
  </si>
  <si>
    <t>Per Household consumption (unmeas'd h'hold - excl s/pipe leakage) PHC</t>
  </si>
  <si>
    <t>l/household/day</t>
  </si>
  <si>
    <t>A2.24</t>
  </si>
  <si>
    <t>Per Household consumption (meas'd h'hold - excl s/pipe leakage) PHC</t>
  </si>
  <si>
    <t>A2.25</t>
  </si>
  <si>
    <t>Meter under-registration (measured households) (included in water delivered)</t>
  </si>
  <si>
    <t>A2.26</t>
  </si>
  <si>
    <t>Meter under-registration (measured non-households) (included in water delivered)</t>
  </si>
  <si>
    <t>Table A3: Population, volumes and loads (Waste water)</t>
  </si>
  <si>
    <t>Summary - Population - Waste water</t>
  </si>
  <si>
    <t>A3.1</t>
  </si>
  <si>
    <t>A3.2</t>
  </si>
  <si>
    <t>A3.3</t>
  </si>
  <si>
    <t>Household Population connected to the wastewater service</t>
  </si>
  <si>
    <t xml:space="preserve">Sewage - Volumes </t>
  </si>
  <si>
    <t>A3.4</t>
  </si>
  <si>
    <t>Unmeasured household volume (including exempt)</t>
  </si>
  <si>
    <t>MI/d</t>
  </si>
  <si>
    <t>A3.5</t>
  </si>
  <si>
    <t>Measured household volume</t>
  </si>
  <si>
    <t>A3.6</t>
  </si>
  <si>
    <t>Unmeasured non-household foul volume (including exempt)</t>
  </si>
  <si>
    <t>A3.7</t>
  </si>
  <si>
    <t>Measured non-household foul volume</t>
  </si>
  <si>
    <t>A3.8</t>
  </si>
  <si>
    <t>Trade effluent volume</t>
  </si>
  <si>
    <t>A3.9</t>
  </si>
  <si>
    <t>Total volume</t>
  </si>
  <si>
    <t>A3.10</t>
  </si>
  <si>
    <t>Volume septic tank waste</t>
  </si>
  <si>
    <t>MI</t>
  </si>
  <si>
    <t>Sewage - Load (BOD/yr)</t>
  </si>
  <si>
    <t>A3.11</t>
  </si>
  <si>
    <t>Unmeasured household load (including exempt)</t>
  </si>
  <si>
    <t>A3.12</t>
  </si>
  <si>
    <t>Measured household load</t>
  </si>
  <si>
    <t>A3.13</t>
  </si>
  <si>
    <t>Unmeasured non-household foul load (including exempt)</t>
  </si>
  <si>
    <t>A3.14</t>
  </si>
  <si>
    <t>Measured non-household foul load</t>
  </si>
  <si>
    <t>A3.15</t>
  </si>
  <si>
    <t>Trade effluent load</t>
  </si>
  <si>
    <t>A3.16</t>
  </si>
  <si>
    <t>Total load discharged from primary services</t>
  </si>
  <si>
    <t>A3.17</t>
  </si>
  <si>
    <t>Private septic tank load</t>
  </si>
  <si>
    <t>A3.18</t>
  </si>
  <si>
    <t>Public septic tank load</t>
  </si>
  <si>
    <t>A3.19</t>
  </si>
  <si>
    <t>Other tanker load</t>
  </si>
  <si>
    <t>A3.20</t>
  </si>
  <si>
    <t>Total load entering sewerage system (BOD/yr)</t>
  </si>
  <si>
    <t>A3.21</t>
  </si>
  <si>
    <t>Average COD concentration</t>
  </si>
  <si>
    <t>mg/l</t>
  </si>
  <si>
    <t>A3.22</t>
  </si>
  <si>
    <t>Average suspended solids concentration</t>
  </si>
  <si>
    <t>A3.23</t>
  </si>
  <si>
    <t>Equivalent population served (resident)</t>
  </si>
  <si>
    <t>A3.24</t>
  </si>
  <si>
    <t>A3.25</t>
  </si>
  <si>
    <t>Total load receiving treatment through PPP treatment works</t>
  </si>
  <si>
    <t>Sewage Sludge Treatment and Disposal</t>
  </si>
  <si>
    <t>A3.26</t>
  </si>
  <si>
    <t>Total sewage sludge disposal</t>
  </si>
  <si>
    <t>ttds</t>
  </si>
  <si>
    <t>A3.27</t>
  </si>
  <si>
    <t>Total sewage sludge disposal by PPP treatment works</t>
  </si>
  <si>
    <t>A3.28</t>
  </si>
  <si>
    <t>Percentage unsatisfactory sludge disposal</t>
  </si>
  <si>
    <t>Table A4: Population by Local Authority</t>
  </si>
  <si>
    <t>Water</t>
  </si>
  <si>
    <t>Wastewater</t>
  </si>
  <si>
    <t>Winter population connected to the water service</t>
  </si>
  <si>
    <t>Winter population connected to the wastewater service</t>
  </si>
  <si>
    <t>Council</t>
  </si>
  <si>
    <t>A4.1</t>
  </si>
  <si>
    <t>Aberdeen City</t>
  </si>
  <si>
    <t>I/C</t>
  </si>
  <si>
    <t>A4.2</t>
  </si>
  <si>
    <t>Aberdeenshire</t>
  </si>
  <si>
    <t>A4.3</t>
  </si>
  <si>
    <t>Angus</t>
  </si>
  <si>
    <t>A4.4</t>
  </si>
  <si>
    <t>Argyll and Bute</t>
  </si>
  <si>
    <t>A4.5</t>
  </si>
  <si>
    <t>City of Edinburgh</t>
  </si>
  <si>
    <t>A4.6</t>
  </si>
  <si>
    <t>Clackmannanshire</t>
  </si>
  <si>
    <t>A4.7</t>
  </si>
  <si>
    <t>Comhairle nan Eilean Siar</t>
  </si>
  <si>
    <t>A4.8</t>
  </si>
  <si>
    <t>Dumfries and Galloway</t>
  </si>
  <si>
    <t>A4.9</t>
  </si>
  <si>
    <t>Dundee City</t>
  </si>
  <si>
    <t>A4.10</t>
  </si>
  <si>
    <t>East Ayrshire</t>
  </si>
  <si>
    <t>A4.11</t>
  </si>
  <si>
    <t>East Dunbartonshire</t>
  </si>
  <si>
    <t>A4.12</t>
  </si>
  <si>
    <t>East Lothian</t>
  </si>
  <si>
    <t>A4.13</t>
  </si>
  <si>
    <t>East Renfrewshire</t>
  </si>
  <si>
    <t>A4.14</t>
  </si>
  <si>
    <t>Falkirk</t>
  </si>
  <si>
    <t>A4.15</t>
  </si>
  <si>
    <t>Fife</t>
  </si>
  <si>
    <t>A4.16</t>
  </si>
  <si>
    <t>Glasgow City</t>
  </si>
  <si>
    <t>A4.17</t>
  </si>
  <si>
    <t>Inverclyde</t>
  </si>
  <si>
    <t>A4.18</t>
  </si>
  <si>
    <t>Midlothian</t>
  </si>
  <si>
    <t>A4.19</t>
  </si>
  <si>
    <t>North Ayrshire</t>
  </si>
  <si>
    <t>A4.20</t>
  </si>
  <si>
    <t>North Lanarkshire</t>
  </si>
  <si>
    <t>A4.21</t>
  </si>
  <si>
    <t>Orkney Islands</t>
  </si>
  <si>
    <t>A4.22</t>
  </si>
  <si>
    <t>Perth and Kinross</t>
  </si>
  <si>
    <t>A4.23</t>
  </si>
  <si>
    <t>Renfrewshire</t>
  </si>
  <si>
    <t>A4.24</t>
  </si>
  <si>
    <t>Scottish Borders</t>
  </si>
  <si>
    <t>A4.25</t>
  </si>
  <si>
    <t>Shetland Islands</t>
  </si>
  <si>
    <t>A4.26</t>
  </si>
  <si>
    <t>South Ayrshire</t>
  </si>
  <si>
    <t>A4.27</t>
  </si>
  <si>
    <t>South Lanarkshire</t>
  </si>
  <si>
    <t>A4.28</t>
  </si>
  <si>
    <t>Stirling</t>
  </si>
  <si>
    <t>A4.29</t>
  </si>
  <si>
    <t>Highland</t>
  </si>
  <si>
    <t>A4.30</t>
  </si>
  <si>
    <t>Moray</t>
  </si>
  <si>
    <t>A4.31</t>
  </si>
  <si>
    <t>West Dunbartonshire</t>
  </si>
  <si>
    <t>A4.32</t>
  </si>
  <si>
    <t>West Lothian</t>
  </si>
  <si>
    <t>A4.33</t>
  </si>
  <si>
    <t>Total connected population</t>
  </si>
  <si>
    <t>Trade effluent load receiving secondary treatment (COD/yr)</t>
  </si>
  <si>
    <t xml:space="preserve">Checked by:  ……………………………………………..  </t>
  </si>
  <si>
    <t>Unmeasured non-household volume of water delivered (including losses)</t>
  </si>
  <si>
    <t>Measured household volume of water delivered (including losses)</t>
  </si>
  <si>
    <t>Measured non-household volume of water delivered (including losses)</t>
  </si>
  <si>
    <t>Water taken unbilled - legally</t>
  </si>
  <si>
    <t>Equivalent population served (resident) (numerical consents)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</si>
</sst>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0"/>
    <numFmt numFmtId="165" formatCode="_-* #,##0_-;\-* #,##0_-;_-* &quot;-&quot;??_-;_-@_-"/>
    <numFmt numFmtId="166" formatCode="0.000%"/>
    <numFmt numFmtId="167" formatCode="0.0%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G Omega"/>
      <family val="2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6"/>
      <color indexed="48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4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b/>
      <sz val="12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2"/>
      <color indexed="6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b/>
      <sz val="12"/>
      <color indexed="63"/>
      <name val="Arial"/>
      <family val="2"/>
    </font>
    <font>
      <b/>
      <sz val="18"/>
      <color indexed="56"/>
      <name val="Cambria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6"/>
      <color rgb="FF000000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rgb="FFFF99CC"/>
        <bgColor indexed="8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8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</fills>
  <borders count="1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8"/>
      </left>
      <right style="medium">
        <color rgb="FF000000"/>
      </right>
      <top style="medium">
        <color rgb="FF000000"/>
      </top>
      <bottom style="thin">
        <color indexed="8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8"/>
      </right>
      <top style="medium">
        <color rgb="FF000000"/>
      </top>
      <bottom style="thin">
        <color indexed="8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rgb="FF000000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rgb="FF000000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rgb="FF000000"/>
      </left>
      <right style="thin">
        <color indexed="8"/>
      </right>
      <top style="thin">
        <color indexed="8"/>
      </top>
      <bottom style="medium">
        <color rgb="FF000000"/>
      </bottom>
      <diagonal/>
    </border>
    <border>
      <left style="thin">
        <color indexed="8"/>
      </left>
      <right style="medium">
        <color rgb="FF000000"/>
      </right>
      <top style="thin">
        <color indexed="8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469">
    <xf numFmtId="0" fontId="0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5" fillId="0" borderId="0"/>
    <xf numFmtId="0" fontId="18" fillId="0" borderId="0"/>
    <xf numFmtId="0" fontId="19" fillId="0" borderId="0"/>
    <xf numFmtId="0" fontId="19" fillId="23" borderId="7" applyNumberFormat="0" applyFont="0" applyAlignment="0" applyProtection="0"/>
    <xf numFmtId="0" fontId="19" fillId="23" borderId="7" applyNumberFormat="0" applyFont="0" applyAlignment="0" applyProtection="0"/>
    <xf numFmtId="0" fontId="19" fillId="23" borderId="7" applyNumberFormat="0" applyFont="0" applyAlignment="0" applyProtection="0"/>
    <xf numFmtId="0" fontId="19" fillId="23" borderId="7" applyNumberFormat="0" applyFont="0" applyAlignment="0" applyProtection="0"/>
    <xf numFmtId="0" fontId="19" fillId="23" borderId="7" applyNumberFormat="0" applyFont="0" applyAlignment="0" applyProtection="0"/>
    <xf numFmtId="0" fontId="19" fillId="23" borderId="7" applyNumberFormat="0" applyFont="0" applyAlignment="0" applyProtection="0"/>
    <xf numFmtId="0" fontId="19" fillId="23" borderId="7" applyNumberFormat="0" applyFont="0" applyAlignment="0" applyProtection="0"/>
    <xf numFmtId="0" fontId="19" fillId="23" borderId="7" applyNumberFormat="0" applyFont="0" applyAlignment="0" applyProtection="0"/>
    <xf numFmtId="0" fontId="19" fillId="23" borderId="7" applyNumberFormat="0" applyFont="0" applyAlignment="0" applyProtection="0"/>
    <xf numFmtId="0" fontId="19" fillId="23" borderId="7" applyNumberFormat="0" applyFont="0" applyAlignment="0" applyProtection="0"/>
    <xf numFmtId="0" fontId="19" fillId="23" borderId="7" applyNumberFormat="0" applyFont="0" applyAlignment="0" applyProtection="0"/>
    <xf numFmtId="0" fontId="28" fillId="20" borderId="8" applyNumberFormat="0" applyAlignment="0" applyProtection="0"/>
    <xf numFmtId="0" fontId="28" fillId="20" borderId="8" applyNumberFormat="0" applyAlignment="0" applyProtection="0"/>
    <xf numFmtId="0" fontId="28" fillId="20" borderId="8" applyNumberFormat="0" applyAlignment="0" applyProtection="0"/>
    <xf numFmtId="0" fontId="28" fillId="20" borderId="8" applyNumberFormat="0" applyAlignment="0" applyProtection="0"/>
    <xf numFmtId="0" fontId="28" fillId="20" borderId="8" applyNumberFormat="0" applyAlignment="0" applyProtection="0"/>
    <xf numFmtId="0" fontId="28" fillId="20" borderId="8" applyNumberFormat="0" applyAlignment="0" applyProtection="0"/>
    <xf numFmtId="0" fontId="28" fillId="20" borderId="8" applyNumberFormat="0" applyAlignment="0" applyProtection="0"/>
    <xf numFmtId="0" fontId="28" fillId="20" borderId="8" applyNumberFormat="0" applyAlignment="0" applyProtection="0"/>
    <xf numFmtId="0" fontId="28" fillId="20" borderId="8" applyNumberFormat="0" applyAlignment="0" applyProtection="0"/>
    <xf numFmtId="0" fontId="28" fillId="20" borderId="8" applyNumberFormat="0" applyAlignment="0" applyProtection="0"/>
    <xf numFmtId="0" fontId="28" fillId="20" borderId="8" applyNumberFormat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3" fillId="0" borderId="0"/>
    <xf numFmtId="0" fontId="2" fillId="0" borderId="0"/>
    <xf numFmtId="0" fontId="1" fillId="0" borderId="0"/>
    <xf numFmtId="0" fontId="2" fillId="0" borderId="0"/>
    <xf numFmtId="0" fontId="1" fillId="0" borderId="0"/>
    <xf numFmtId="43" fontId="38" fillId="0" borderId="0" applyFont="0" applyFill="0" applyBorder="0" applyAlignment="0" applyProtection="0"/>
    <xf numFmtId="0" fontId="2" fillId="0" borderId="0"/>
  </cellStyleXfs>
  <cellXfs count="348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17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30" xfId="0" applyFont="1" applyBorder="1" applyProtection="1">
      <protection locked="0"/>
    </xf>
    <xf numFmtId="0" fontId="3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0" fontId="5" fillId="0" borderId="0" xfId="0" applyFont="1"/>
    <xf numFmtId="0" fontId="6" fillId="24" borderId="10" xfId="0" applyFont="1" applyFill="1" applyBorder="1" applyAlignment="1">
      <alignment horizontal="left"/>
    </xf>
    <xf numFmtId="0" fontId="6" fillId="24" borderId="11" xfId="0" applyFont="1" applyFill="1" applyBorder="1" applyAlignment="1">
      <alignment horizontal="left"/>
    </xf>
    <xf numFmtId="0" fontId="11" fillId="0" borderId="0" xfId="0" applyFont="1"/>
    <xf numFmtId="0" fontId="9" fillId="24" borderId="12" xfId="0" applyFont="1" applyFill="1" applyBorder="1" applyAlignment="1">
      <alignment horizontal="left"/>
    </xf>
    <xf numFmtId="0" fontId="9" fillId="24" borderId="13" xfId="0" applyFont="1" applyFill="1" applyBorder="1" applyAlignment="1">
      <alignment horizontal="left"/>
    </xf>
    <xf numFmtId="0" fontId="9" fillId="24" borderId="33" xfId="0" applyFont="1" applyFill="1" applyBorder="1" applyAlignment="1">
      <alignment horizontal="center"/>
    </xf>
    <xf numFmtId="0" fontId="9" fillId="24" borderId="24" xfId="0" applyFont="1" applyFill="1" applyBorder="1" applyAlignment="1">
      <alignment horizontal="center"/>
    </xf>
    <xf numFmtId="0" fontId="9" fillId="0" borderId="0" xfId="0" applyFont="1"/>
    <xf numFmtId="0" fontId="9" fillId="24" borderId="14" xfId="0" applyFont="1" applyFill="1" applyBorder="1" applyAlignment="1">
      <alignment horizontal="left"/>
    </xf>
    <xf numFmtId="0" fontId="9" fillId="24" borderId="15" xfId="0" applyFont="1" applyFill="1" applyBorder="1" applyAlignment="1">
      <alignment horizontal="left"/>
    </xf>
    <xf numFmtId="0" fontId="9" fillId="24" borderId="34" xfId="0" applyFont="1" applyFill="1" applyBorder="1" applyAlignment="1">
      <alignment horizontal="center" vertical="top"/>
    </xf>
    <xf numFmtId="0" fontId="9" fillId="24" borderId="26" xfId="0" applyFont="1" applyFill="1" applyBorder="1" applyAlignment="1">
      <alignment horizontal="center" vertical="top"/>
    </xf>
    <xf numFmtId="0" fontId="9" fillId="24" borderId="35" xfId="0" applyFont="1" applyFill="1" applyBorder="1" applyAlignment="1">
      <alignment horizontal="left"/>
    </xf>
    <xf numFmtId="0" fontId="9" fillId="24" borderId="37" xfId="0" applyFont="1" applyFill="1" applyBorder="1" applyAlignment="1">
      <alignment horizontal="center"/>
    </xf>
    <xf numFmtId="0" fontId="9" fillId="24" borderId="38" xfId="0" applyFont="1" applyFill="1" applyBorder="1" applyAlignment="1">
      <alignment horizontal="center"/>
    </xf>
    <xf numFmtId="0" fontId="9" fillId="24" borderId="16" xfId="0" applyFont="1" applyFill="1" applyBorder="1"/>
    <xf numFmtId="0" fontId="9" fillId="0" borderId="0" xfId="0" applyFont="1" applyAlignment="1">
      <alignment horizontal="center"/>
    </xf>
    <xf numFmtId="0" fontId="12" fillId="0" borderId="0" xfId="0" applyFont="1"/>
    <xf numFmtId="0" fontId="9" fillId="24" borderId="17" xfId="0" applyFont="1" applyFill="1" applyBorder="1"/>
    <xf numFmtId="0" fontId="9" fillId="0" borderId="0" xfId="0" applyFont="1" applyAlignment="1">
      <alignment horizontal="centerContinuous" wrapText="1"/>
    </xf>
    <xf numFmtId="49" fontId="3" fillId="0" borderId="0" xfId="0" applyNumberFormat="1" applyFont="1" applyAlignment="1">
      <alignment horizontal="right"/>
    </xf>
    <xf numFmtId="0" fontId="31" fillId="0" borderId="0" xfId="459" applyBorder="1" applyAlignment="1" applyProtection="1">
      <alignment horizontal="center"/>
    </xf>
    <xf numFmtId="0" fontId="3" fillId="0" borderId="10" xfId="401" applyFont="1" applyBorder="1" applyProtection="1">
      <protection locked="0"/>
    </xf>
    <xf numFmtId="0" fontId="3" fillId="0" borderId="17" xfId="401" applyFont="1" applyBorder="1" applyProtection="1">
      <protection locked="0"/>
    </xf>
    <xf numFmtId="0" fontId="3" fillId="0" borderId="22" xfId="0" applyFont="1" applyBorder="1" applyProtection="1">
      <protection locked="0"/>
    </xf>
    <xf numFmtId="0" fontId="3" fillId="0" borderId="28" xfId="401" quotePrefix="1" applyFont="1" applyBorder="1" applyAlignment="1" applyProtection="1">
      <alignment horizontal="left"/>
      <protection locked="0"/>
    </xf>
    <xf numFmtId="0" fontId="3" fillId="0" borderId="0" xfId="401" applyFont="1" applyProtection="1">
      <protection locked="0"/>
    </xf>
    <xf numFmtId="0" fontId="3" fillId="0" borderId="0" xfId="401" quotePrefix="1" applyFont="1" applyAlignment="1" applyProtection="1">
      <alignment horizontal="left"/>
      <protection locked="0"/>
    </xf>
    <xf numFmtId="0" fontId="3" fillId="0" borderId="29" xfId="0" applyFont="1" applyBorder="1" applyProtection="1">
      <protection locked="0"/>
    </xf>
    <xf numFmtId="0" fontId="3" fillId="0" borderId="28" xfId="401" applyFont="1" applyBorder="1" applyProtection="1">
      <protection locked="0"/>
    </xf>
    <xf numFmtId="0" fontId="3" fillId="0" borderId="29" xfId="401" applyFont="1" applyBorder="1" applyProtection="1">
      <protection locked="0"/>
    </xf>
    <xf numFmtId="0" fontId="3" fillId="0" borderId="11" xfId="401" applyFont="1" applyBorder="1" applyProtection="1">
      <protection locked="0"/>
    </xf>
    <xf numFmtId="0" fontId="3" fillId="0" borderId="30" xfId="401" applyFont="1" applyBorder="1" applyProtection="1">
      <protection locked="0"/>
    </xf>
    <xf numFmtId="0" fontId="3" fillId="0" borderId="31" xfId="0" applyFont="1" applyBorder="1" applyProtection="1">
      <protection locked="0"/>
    </xf>
    <xf numFmtId="0" fontId="32" fillId="0" borderId="0" xfId="0" applyFont="1"/>
    <xf numFmtId="0" fontId="2" fillId="0" borderId="46" xfId="0" applyFont="1" applyBorder="1"/>
    <xf numFmtId="0" fontId="2" fillId="0" borderId="19" xfId="0" applyFont="1" applyBorder="1"/>
    <xf numFmtId="0" fontId="2" fillId="0" borderId="32" xfId="0" applyFont="1" applyBorder="1"/>
    <xf numFmtId="0" fontId="2" fillId="0" borderId="18" xfId="0" applyFont="1" applyBorder="1" applyAlignment="1">
      <alignment vertical="center"/>
    </xf>
    <xf numFmtId="0" fontId="2" fillId="0" borderId="18" xfId="0" applyFont="1" applyBorder="1" applyAlignment="1">
      <alignment horizontal="center"/>
    </xf>
    <xf numFmtId="0" fontId="34" fillId="0" borderId="0" xfId="0" applyFont="1"/>
    <xf numFmtId="0" fontId="2" fillId="24" borderId="22" xfId="0" applyFont="1" applyFill="1" applyBorder="1"/>
    <xf numFmtId="0" fontId="2" fillId="24" borderId="31" xfId="0" applyFont="1" applyFill="1" applyBorder="1"/>
    <xf numFmtId="0" fontId="2" fillId="24" borderId="3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4" borderId="21" xfId="0" applyFont="1" applyFill="1" applyBorder="1"/>
    <xf numFmtId="0" fontId="2" fillId="24" borderId="16" xfId="0" applyFont="1" applyFill="1" applyBorder="1"/>
    <xf numFmtId="0" fontId="2" fillId="24" borderId="27" xfId="0" applyFont="1" applyFill="1" applyBorder="1"/>
    <xf numFmtId="0" fontId="2" fillId="0" borderId="40" xfId="0" applyFont="1" applyBorder="1"/>
    <xf numFmtId="0" fontId="2" fillId="0" borderId="41" xfId="0" quotePrefix="1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0" xfId="0" quotePrefix="1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7" xfId="0" applyFont="1" applyBorder="1"/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Continuous" wrapText="1"/>
    </xf>
    <xf numFmtId="0" fontId="2" fillId="0" borderId="18" xfId="0" applyFont="1" applyBorder="1"/>
    <xf numFmtId="0" fontId="2" fillId="0" borderId="49" xfId="0" quotePrefix="1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50" xfId="0" applyFont="1" applyBorder="1"/>
    <xf numFmtId="0" fontId="2" fillId="24" borderId="10" xfId="0" applyFont="1" applyFill="1" applyBorder="1"/>
    <xf numFmtId="0" fontId="2" fillId="24" borderId="17" xfId="0" applyFont="1" applyFill="1" applyBorder="1"/>
    <xf numFmtId="0" fontId="2" fillId="24" borderId="17" xfId="0" applyFont="1" applyFill="1" applyBorder="1" applyAlignment="1">
      <alignment horizontal="center"/>
    </xf>
    <xf numFmtId="0" fontId="2" fillId="24" borderId="22" xfId="0" applyFont="1" applyFill="1" applyBorder="1" applyAlignment="1">
      <alignment horizontal="center"/>
    </xf>
    <xf numFmtId="0" fontId="35" fillId="0" borderId="0" xfId="0" applyFont="1"/>
    <xf numFmtId="0" fontId="6" fillId="0" borderId="0" xfId="0" applyFont="1" applyAlignment="1">
      <alignment horizontal="left"/>
    </xf>
    <xf numFmtId="0" fontId="9" fillId="24" borderId="21" xfId="0" applyFont="1" applyFill="1" applyBorder="1"/>
    <xf numFmtId="0" fontId="4" fillId="24" borderId="17" xfId="0" applyFont="1" applyFill="1" applyBorder="1"/>
    <xf numFmtId="0" fontId="4" fillId="24" borderId="22" xfId="0" applyFont="1" applyFill="1" applyBorder="1"/>
    <xf numFmtId="0" fontId="0" fillId="0" borderId="19" xfId="0" applyBorder="1"/>
    <xf numFmtId="0" fontId="0" fillId="0" borderId="18" xfId="0" applyBorder="1"/>
    <xf numFmtId="0" fontId="0" fillId="0" borderId="20" xfId="0" applyBorder="1" applyAlignment="1">
      <alignment horizontal="center"/>
    </xf>
    <xf numFmtId="0" fontId="0" fillId="0" borderId="32" xfId="0" applyBorder="1"/>
    <xf numFmtId="0" fontId="0" fillId="0" borderId="50" xfId="0" applyBorder="1"/>
    <xf numFmtId="0" fontId="0" fillId="0" borderId="18" xfId="0" quotePrefix="1" applyBorder="1" applyAlignment="1">
      <alignment horizontal="center"/>
    </xf>
    <xf numFmtId="0" fontId="0" fillId="24" borderId="17" xfId="0" applyFill="1" applyBorder="1"/>
    <xf numFmtId="0" fontId="0" fillId="24" borderId="22" xfId="0" applyFill="1" applyBorder="1"/>
    <xf numFmtId="164" fontId="3" fillId="25" borderId="43" xfId="0" applyNumberFormat="1" applyFont="1" applyFill="1" applyBorder="1" applyAlignment="1" applyProtection="1">
      <alignment horizontal="left"/>
      <protection locked="0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3" fillId="25" borderId="20" xfId="0" applyNumberFormat="1" applyFont="1" applyFill="1" applyBorder="1" applyAlignment="1" applyProtection="1">
      <alignment horizontal="left"/>
      <protection locked="0"/>
    </xf>
    <xf numFmtId="164" fontId="2" fillId="25" borderId="19" xfId="0" applyNumberFormat="1" applyFont="1" applyFill="1" applyBorder="1" applyAlignment="1" applyProtection="1">
      <alignment horizontal="right"/>
      <protection locked="0"/>
    </xf>
    <xf numFmtId="164" fontId="2" fillId="25" borderId="20" xfId="0" applyNumberFormat="1" applyFont="1" applyFill="1" applyBorder="1" applyAlignment="1" applyProtection="1">
      <alignment horizontal="left"/>
      <protection locked="0"/>
    </xf>
    <xf numFmtId="164" fontId="2" fillId="27" borderId="46" xfId="0" applyNumberFormat="1" applyFont="1" applyFill="1" applyBorder="1" applyAlignment="1" applyProtection="1">
      <alignment horizontal="right"/>
      <protection locked="0"/>
    </xf>
    <xf numFmtId="164" fontId="2" fillId="27" borderId="48" xfId="0" applyNumberFormat="1" applyFont="1" applyFill="1" applyBorder="1" applyAlignment="1" applyProtection="1">
      <alignment horizontal="left"/>
      <protection locked="0"/>
    </xf>
    <xf numFmtId="164" fontId="2" fillId="25" borderId="45" xfId="0" applyNumberFormat="1" applyFont="1" applyFill="1" applyBorder="1" applyAlignment="1" applyProtection="1">
      <alignment horizontal="right"/>
      <protection locked="0"/>
    </xf>
    <xf numFmtId="164" fontId="2" fillId="25" borderId="51" xfId="0" applyNumberFormat="1" applyFont="1" applyFill="1" applyBorder="1" applyAlignment="1" applyProtection="1">
      <alignment horizontal="right"/>
      <protection locked="0"/>
    </xf>
    <xf numFmtId="164" fontId="2" fillId="25" borderId="52" xfId="0" applyNumberFormat="1" applyFont="1" applyFill="1" applyBorder="1" applyAlignment="1" applyProtection="1">
      <alignment horizontal="left"/>
      <protection locked="0"/>
    </xf>
    <xf numFmtId="164" fontId="12" fillId="0" borderId="0" xfId="0" applyNumberFormat="1" applyFont="1" applyAlignment="1">
      <alignment horizontal="center"/>
    </xf>
    <xf numFmtId="164" fontId="12" fillId="0" borderId="0" xfId="0" applyNumberFormat="1" applyFont="1"/>
    <xf numFmtId="164" fontId="4" fillId="0" borderId="0" xfId="0" applyNumberFormat="1" applyFont="1"/>
    <xf numFmtId="164" fontId="2" fillId="0" borderId="30" xfId="0" applyNumberFormat="1" applyFont="1" applyBorder="1"/>
    <xf numFmtId="4" fontId="2" fillId="0" borderId="0" xfId="0" applyNumberFormat="1" applyFont="1"/>
    <xf numFmtId="4" fontId="0" fillId="25" borderId="19" xfId="0" applyNumberFormat="1" applyFill="1" applyBorder="1" applyAlignment="1" applyProtection="1">
      <alignment horizontal="right"/>
      <protection locked="0"/>
    </xf>
    <xf numFmtId="4" fontId="0" fillId="25" borderId="20" xfId="0" applyNumberFormat="1" applyFill="1" applyBorder="1" applyAlignment="1" applyProtection="1">
      <alignment horizontal="left"/>
      <protection locked="0"/>
    </xf>
    <xf numFmtId="4" fontId="0" fillId="0" borderId="0" xfId="0" applyNumberFormat="1"/>
    <xf numFmtId="164" fontId="2" fillId="25" borderId="58" xfId="0" applyNumberFormat="1" applyFont="1" applyFill="1" applyBorder="1" applyAlignment="1" applyProtection="1">
      <alignment horizontal="right"/>
      <protection locked="0"/>
    </xf>
    <xf numFmtId="164" fontId="3" fillId="25" borderId="59" xfId="0" applyNumberFormat="1" applyFont="1" applyFill="1" applyBorder="1" applyAlignment="1" applyProtection="1">
      <alignment horizontal="left"/>
      <protection locked="0"/>
    </xf>
    <xf numFmtId="164" fontId="2" fillId="25" borderId="60" xfId="0" applyNumberFormat="1" applyFont="1" applyFill="1" applyBorder="1" applyAlignment="1" applyProtection="1">
      <alignment horizontal="right"/>
      <protection locked="0"/>
    </xf>
    <xf numFmtId="0" fontId="36" fillId="0" borderId="0" xfId="0" applyFont="1"/>
    <xf numFmtId="0" fontId="0" fillId="0" borderId="0" xfId="0" applyAlignment="1">
      <alignment horizontal="center"/>
    </xf>
    <xf numFmtId="0" fontId="37" fillId="0" borderId="0" xfId="0" applyFont="1"/>
    <xf numFmtId="0" fontId="0" fillId="24" borderId="15" xfId="0" applyFill="1" applyBorder="1" applyAlignment="1">
      <alignment horizontal="center"/>
    </xf>
    <xf numFmtId="3" fontId="0" fillId="0" borderId="0" xfId="0" applyNumberFormat="1"/>
    <xf numFmtId="0" fontId="0" fillId="0" borderId="16" xfId="0" applyBorder="1"/>
    <xf numFmtId="0" fontId="0" fillId="0" borderId="17" xfId="0" applyBorder="1" applyAlignment="1">
      <alignment horizontal="left"/>
    </xf>
    <xf numFmtId="0" fontId="0" fillId="0" borderId="17" xfId="0" applyBorder="1"/>
    <xf numFmtId="0" fontId="0" fillId="24" borderId="21" xfId="0" applyFill="1" applyBorder="1"/>
    <xf numFmtId="0" fontId="0" fillId="24" borderId="16" xfId="0" applyFill="1" applyBorder="1"/>
    <xf numFmtId="0" fontId="0" fillId="24" borderId="27" xfId="0" applyFill="1" applyBorder="1"/>
    <xf numFmtId="3" fontId="0" fillId="25" borderId="64" xfId="0" applyNumberFormat="1" applyFill="1" applyBorder="1" applyAlignment="1" applyProtection="1">
      <alignment horizontal="right"/>
      <protection locked="0"/>
    </xf>
    <xf numFmtId="3" fontId="0" fillId="25" borderId="62" xfId="0" applyNumberFormat="1" applyFill="1" applyBorder="1" applyAlignment="1" applyProtection="1">
      <alignment horizontal="left"/>
      <protection locked="0"/>
    </xf>
    <xf numFmtId="3" fontId="0" fillId="25" borderId="58" xfId="0" applyNumberFormat="1" applyFill="1" applyBorder="1" applyAlignment="1" applyProtection="1">
      <alignment horizontal="right"/>
      <protection locked="0"/>
    </xf>
    <xf numFmtId="3" fontId="0" fillId="26" borderId="63" xfId="0" applyNumberFormat="1" applyFill="1" applyBorder="1" applyAlignment="1">
      <alignment horizontal="right"/>
    </xf>
    <xf numFmtId="3" fontId="0" fillId="25" borderId="65" xfId="0" applyNumberFormat="1" applyFill="1" applyBorder="1" applyAlignment="1" applyProtection="1">
      <alignment horizontal="left"/>
      <protection locked="0"/>
    </xf>
    <xf numFmtId="0" fontId="0" fillId="24" borderId="66" xfId="0" applyFill="1" applyBorder="1"/>
    <xf numFmtId="0" fontId="0" fillId="24" borderId="67" xfId="0" applyFill="1" applyBorder="1"/>
    <xf numFmtId="0" fontId="0" fillId="24" borderId="68" xfId="0" applyFill="1" applyBorder="1"/>
    <xf numFmtId="0" fontId="0" fillId="0" borderId="63" xfId="0" applyBorder="1"/>
    <xf numFmtId="0" fontId="0" fillId="0" borderId="65" xfId="0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0" fontId="0" fillId="24" borderId="10" xfId="0" applyFill="1" applyBorder="1"/>
    <xf numFmtId="0" fontId="0" fillId="0" borderId="18" xfId="0" applyBorder="1" applyAlignment="1">
      <alignment horizontal="center"/>
    </xf>
    <xf numFmtId="3" fontId="0" fillId="25" borderId="19" xfId="0" applyNumberFormat="1" applyFill="1" applyBorder="1" applyAlignment="1" applyProtection="1">
      <alignment horizontal="right"/>
      <protection locked="0"/>
    </xf>
    <xf numFmtId="3" fontId="0" fillId="25" borderId="20" xfId="0" applyNumberFormat="1" applyFill="1" applyBorder="1" applyAlignment="1" applyProtection="1">
      <alignment horizontal="left"/>
      <protection locked="0"/>
    </xf>
    <xf numFmtId="0" fontId="0" fillId="0" borderId="57" xfId="0" applyBorder="1"/>
    <xf numFmtId="0" fontId="0" fillId="0" borderId="10" xfId="401" applyFont="1" applyBorder="1" applyProtection="1">
      <protection locked="0"/>
    </xf>
    <xf numFmtId="0" fontId="0" fillId="0" borderId="17" xfId="401" applyFon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8" xfId="401" quotePrefix="1" applyFont="1" applyBorder="1" applyAlignment="1" applyProtection="1">
      <alignment horizontal="left"/>
      <protection locked="0"/>
    </xf>
    <xf numFmtId="0" fontId="0" fillId="0" borderId="0" xfId="401" applyFont="1" applyProtection="1">
      <protection locked="0"/>
    </xf>
    <xf numFmtId="0" fontId="0" fillId="0" borderId="0" xfId="401" quotePrefix="1" applyFont="1" applyAlignment="1" applyProtection="1">
      <alignment horizontal="left"/>
      <protection locked="0"/>
    </xf>
    <xf numFmtId="0" fontId="0" fillId="0" borderId="29" xfId="0" applyBorder="1" applyProtection="1">
      <protection locked="0"/>
    </xf>
    <xf numFmtId="0" fontId="0" fillId="0" borderId="28" xfId="401" applyFont="1" applyBorder="1" applyProtection="1">
      <protection locked="0"/>
    </xf>
    <xf numFmtId="0" fontId="0" fillId="0" borderId="0" xfId="0" applyProtection="1">
      <protection locked="0"/>
    </xf>
    <xf numFmtId="0" fontId="0" fillId="0" borderId="11" xfId="401" applyFont="1" applyBorder="1" applyProtection="1">
      <protection locked="0"/>
    </xf>
    <xf numFmtId="0" fontId="0" fillId="0" borderId="30" xfId="401" applyFont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0" xfId="0" applyAlignment="1">
      <alignment horizontal="centerContinuous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centerContinuous" wrapText="1"/>
    </xf>
    <xf numFmtId="0" fontId="9" fillId="29" borderId="15" xfId="0" applyFont="1" applyFill="1" applyBorder="1" applyAlignment="1">
      <alignment horizontal="left"/>
    </xf>
    <xf numFmtId="0" fontId="0" fillId="29" borderId="10" xfId="0" applyFill="1" applyBorder="1"/>
    <xf numFmtId="0" fontId="0" fillId="29" borderId="17" xfId="0" applyFill="1" applyBorder="1"/>
    <xf numFmtId="0" fontId="0" fillId="29" borderId="22" xfId="0" applyFill="1" applyBorder="1"/>
    <xf numFmtId="0" fontId="6" fillId="29" borderId="10" xfId="0" applyFont="1" applyFill="1" applyBorder="1" applyAlignment="1">
      <alignment horizontal="left"/>
    </xf>
    <xf numFmtId="0" fontId="2" fillId="29" borderId="17" xfId="0" applyFont="1" applyFill="1" applyBorder="1"/>
    <xf numFmtId="0" fontId="2" fillId="29" borderId="22" xfId="0" applyFont="1" applyFill="1" applyBorder="1"/>
    <xf numFmtId="0" fontId="6" fillId="29" borderId="11" xfId="0" applyFont="1" applyFill="1" applyBorder="1" applyAlignment="1">
      <alignment horizontal="left"/>
    </xf>
    <xf numFmtId="0" fontId="2" fillId="29" borderId="30" xfId="0" applyFont="1" applyFill="1" applyBorder="1"/>
    <xf numFmtId="0" fontId="2" fillId="29" borderId="31" xfId="0" applyFont="1" applyFill="1" applyBorder="1"/>
    <xf numFmtId="0" fontId="2" fillId="29" borderId="48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4" fontId="2" fillId="25" borderId="32" xfId="0" applyNumberFormat="1" applyFont="1" applyFill="1" applyBorder="1" applyAlignment="1" applyProtection="1">
      <alignment horizontal="right"/>
      <protection locked="0"/>
    </xf>
    <xf numFmtId="164" fontId="2" fillId="25" borderId="44" xfId="0" applyNumberFormat="1" applyFont="1" applyFill="1" applyBorder="1" applyAlignment="1" applyProtection="1">
      <alignment horizontal="left"/>
      <protection locked="0"/>
    </xf>
    <xf numFmtId="4" fontId="2" fillId="25" borderId="19" xfId="0" applyNumberFormat="1" applyFont="1" applyFill="1" applyBorder="1" applyAlignment="1" applyProtection="1">
      <alignment horizontal="right"/>
      <protection locked="0"/>
    </xf>
    <xf numFmtId="4" fontId="2" fillId="25" borderId="20" xfId="0" applyNumberFormat="1" applyFont="1" applyFill="1" applyBorder="1" applyAlignment="1" applyProtection="1">
      <alignment horizontal="left"/>
      <protection locked="0"/>
    </xf>
    <xf numFmtId="0" fontId="2" fillId="0" borderId="40" xfId="0" applyFont="1" applyBorder="1" applyAlignment="1">
      <alignment horizontal="center"/>
    </xf>
    <xf numFmtId="0" fontId="10" fillId="24" borderId="22" xfId="0" applyFont="1" applyFill="1" applyBorder="1"/>
    <xf numFmtId="0" fontId="10" fillId="24" borderId="31" xfId="0" applyFont="1" applyFill="1" applyBorder="1"/>
    <xf numFmtId="0" fontId="9" fillId="24" borderId="23" xfId="0" applyFont="1" applyFill="1" applyBorder="1" applyAlignment="1">
      <alignment horizontal="center"/>
    </xf>
    <xf numFmtId="0" fontId="9" fillId="24" borderId="25" xfId="0" applyFont="1" applyFill="1" applyBorder="1" applyAlignment="1">
      <alignment horizontal="center" vertical="top"/>
    </xf>
    <xf numFmtId="0" fontId="12" fillId="0" borderId="0" xfId="0" applyFont="1" applyAlignment="1">
      <alignment vertical="top"/>
    </xf>
    <xf numFmtId="0" fontId="9" fillId="24" borderId="25" xfId="0" applyFont="1" applyFill="1" applyBorder="1" applyAlignment="1">
      <alignment horizontal="center"/>
    </xf>
    <xf numFmtId="0" fontId="9" fillId="24" borderId="26" xfId="0" applyFont="1" applyFill="1" applyBorder="1" applyAlignment="1">
      <alignment horizontal="center"/>
    </xf>
    <xf numFmtId="0" fontId="9" fillId="24" borderId="39" xfId="0" applyFont="1" applyFill="1" applyBorder="1" applyAlignment="1">
      <alignment horizontal="center"/>
    </xf>
    <xf numFmtId="0" fontId="0" fillId="0" borderId="69" xfId="0" applyBorder="1"/>
    <xf numFmtId="0" fontId="0" fillId="0" borderId="70" xfId="0" applyBorder="1" applyAlignment="1">
      <alignment horizontal="center"/>
    </xf>
    <xf numFmtId="3" fontId="0" fillId="25" borderId="71" xfId="0" applyNumberFormat="1" applyFill="1" applyBorder="1" applyAlignment="1" applyProtection="1">
      <alignment horizontal="right"/>
      <protection locked="0"/>
    </xf>
    <xf numFmtId="3" fontId="0" fillId="25" borderId="72" xfId="0" applyNumberFormat="1" applyFill="1" applyBorder="1" applyAlignment="1" applyProtection="1">
      <alignment horizontal="left"/>
      <protection locked="0"/>
    </xf>
    <xf numFmtId="0" fontId="0" fillId="0" borderId="73" xfId="0" applyBorder="1"/>
    <xf numFmtId="0" fontId="0" fillId="0" borderId="74" xfId="0" applyBorder="1"/>
    <xf numFmtId="0" fontId="0" fillId="0" borderId="74" xfId="0" quotePrefix="1" applyBorder="1" applyAlignment="1">
      <alignment horizontal="center"/>
    </xf>
    <xf numFmtId="0" fontId="0" fillId="0" borderId="75" xfId="0" applyBorder="1" applyAlignment="1">
      <alignment horizontal="center"/>
    </xf>
    <xf numFmtId="0" fontId="9" fillId="24" borderId="67" xfId="0" applyFont="1" applyFill="1" applyBorder="1"/>
    <xf numFmtId="0" fontId="0" fillId="0" borderId="71" xfId="0" applyBorder="1"/>
    <xf numFmtId="0" fontId="0" fillId="0" borderId="72" xfId="0" applyBorder="1" applyAlignment="1">
      <alignment horizontal="center"/>
    </xf>
    <xf numFmtId="0" fontId="0" fillId="0" borderId="76" xfId="0" applyBorder="1"/>
    <xf numFmtId="0" fontId="0" fillId="0" borderId="76" xfId="0" quotePrefix="1" applyBorder="1" applyAlignment="1">
      <alignment horizontal="center"/>
    </xf>
    <xf numFmtId="3" fontId="0" fillId="25" borderId="69" xfId="0" applyNumberFormat="1" applyFill="1" applyBorder="1" applyAlignment="1" applyProtection="1">
      <alignment horizontal="right"/>
      <protection locked="0"/>
    </xf>
    <xf numFmtId="3" fontId="0" fillId="25" borderId="70" xfId="0" applyNumberFormat="1" applyFill="1" applyBorder="1" applyAlignment="1" applyProtection="1">
      <alignment horizontal="left"/>
      <protection locked="0"/>
    </xf>
    <xf numFmtId="0" fontId="0" fillId="0" borderId="74" xfId="0" applyBorder="1" applyAlignment="1">
      <alignment horizontal="center"/>
    </xf>
    <xf numFmtId="3" fontId="0" fillId="25" borderId="73" xfId="0" applyNumberFormat="1" applyFill="1" applyBorder="1" applyAlignment="1" applyProtection="1">
      <alignment horizontal="right"/>
      <protection locked="0"/>
    </xf>
    <xf numFmtId="3" fontId="0" fillId="25" borderId="75" xfId="0" applyNumberFormat="1" applyFill="1" applyBorder="1" applyAlignment="1" applyProtection="1">
      <alignment horizontal="left"/>
      <protection locked="0"/>
    </xf>
    <xf numFmtId="0" fontId="2" fillId="0" borderId="73" xfId="0" applyFont="1" applyBorder="1"/>
    <xf numFmtId="0" fontId="2" fillId="0" borderId="74" xfId="0" applyFont="1" applyBorder="1"/>
    <xf numFmtId="0" fontId="2" fillId="0" borderId="69" xfId="0" applyFont="1" applyBorder="1"/>
    <xf numFmtId="0" fontId="2" fillId="0" borderId="70" xfId="0" applyFont="1" applyBorder="1" applyAlignment="1">
      <alignment horizontal="center"/>
    </xf>
    <xf numFmtId="164" fontId="3" fillId="25" borderId="69" xfId="0" applyNumberFormat="1" applyFont="1" applyFill="1" applyBorder="1" applyAlignment="1" applyProtection="1">
      <alignment horizontal="right"/>
      <protection locked="0"/>
    </xf>
    <xf numFmtId="164" fontId="3" fillId="25" borderId="70" xfId="0" applyNumberFormat="1" applyFont="1" applyFill="1" applyBorder="1" applyAlignment="1" applyProtection="1">
      <alignment horizontal="left"/>
      <protection locked="0"/>
    </xf>
    <xf numFmtId="0" fontId="2" fillId="0" borderId="74" xfId="0" quotePrefix="1" applyFont="1" applyBorder="1" applyAlignment="1">
      <alignment horizontal="center"/>
    </xf>
    <xf numFmtId="0" fontId="2" fillId="0" borderId="75" xfId="0" applyFont="1" applyBorder="1" applyAlignment="1">
      <alignment horizontal="center"/>
    </xf>
    <xf numFmtId="164" fontId="2" fillId="26" borderId="73" xfId="0" applyNumberFormat="1" applyFont="1" applyFill="1" applyBorder="1" applyAlignment="1">
      <alignment horizontal="right"/>
    </xf>
    <xf numFmtId="164" fontId="3" fillId="25" borderId="75" xfId="0" applyNumberFormat="1" applyFont="1" applyFill="1" applyBorder="1" applyAlignment="1" applyProtection="1">
      <alignment horizontal="left"/>
      <protection locked="0"/>
    </xf>
    <xf numFmtId="4" fontId="2" fillId="25" borderId="69" xfId="0" applyNumberFormat="1" applyFont="1" applyFill="1" applyBorder="1" applyAlignment="1" applyProtection="1">
      <alignment horizontal="right"/>
      <protection locked="0"/>
    </xf>
    <xf numFmtId="164" fontId="2" fillId="25" borderId="70" xfId="0" applyNumberFormat="1" applyFont="1" applyFill="1" applyBorder="1" applyAlignment="1" applyProtection="1">
      <alignment horizontal="left"/>
      <protection locked="0"/>
    </xf>
    <xf numFmtId="4" fontId="2" fillId="28" borderId="69" xfId="0" applyNumberFormat="1" applyFont="1" applyFill="1" applyBorder="1" applyAlignment="1">
      <alignment horizontal="right"/>
    </xf>
    <xf numFmtId="4" fontId="2" fillId="25" borderId="73" xfId="0" applyNumberFormat="1" applyFont="1" applyFill="1" applyBorder="1" applyAlignment="1" applyProtection="1">
      <alignment horizontal="right"/>
      <protection locked="0"/>
    </xf>
    <xf numFmtId="0" fontId="2" fillId="0" borderId="74" xfId="0" applyFont="1" applyBorder="1" applyAlignment="1">
      <alignment horizontal="left" vertical="center"/>
    </xf>
    <xf numFmtId="0" fontId="2" fillId="0" borderId="74" xfId="0" applyFont="1" applyBorder="1" applyAlignment="1">
      <alignment horizontal="center"/>
    </xf>
    <xf numFmtId="164" fontId="2" fillId="25" borderId="77" xfId="0" applyNumberFormat="1" applyFont="1" applyFill="1" applyBorder="1" applyAlignment="1" applyProtection="1">
      <alignment horizontal="left"/>
      <protection locked="0"/>
    </xf>
    <xf numFmtId="4" fontId="2" fillId="25" borderId="70" xfId="0" applyNumberFormat="1" applyFont="1" applyFill="1" applyBorder="1" applyAlignment="1" applyProtection="1">
      <alignment horizontal="left"/>
      <protection locked="0"/>
    </xf>
    <xf numFmtId="4" fontId="2" fillId="28" borderId="73" xfId="0" applyNumberFormat="1" applyFont="1" applyFill="1" applyBorder="1" applyAlignment="1">
      <alignment horizontal="right"/>
    </xf>
    <xf numFmtId="4" fontId="2" fillId="25" borderId="75" xfId="0" applyNumberFormat="1" applyFont="1" applyFill="1" applyBorder="1" applyAlignment="1" applyProtection="1">
      <alignment horizontal="left"/>
      <protection locked="0"/>
    </xf>
    <xf numFmtId="4" fontId="0" fillId="25" borderId="69" xfId="0" applyNumberFormat="1" applyFill="1" applyBorder="1" applyAlignment="1" applyProtection="1">
      <alignment horizontal="right"/>
      <protection locked="0"/>
    </xf>
    <xf numFmtId="4" fontId="0" fillId="25" borderId="70" xfId="0" applyNumberFormat="1" applyFill="1" applyBorder="1" applyAlignment="1" applyProtection="1">
      <alignment horizontal="left"/>
      <protection locked="0"/>
    </xf>
    <xf numFmtId="0" fontId="3" fillId="0" borderId="70" xfId="0" applyFont="1" applyBorder="1" applyAlignment="1">
      <alignment horizontal="center"/>
    </xf>
    <xf numFmtId="0" fontId="2" fillId="0" borderId="74" xfId="0" applyFont="1" applyBorder="1" applyAlignment="1">
      <alignment vertical="center"/>
    </xf>
    <xf numFmtId="0" fontId="3" fillId="0" borderId="74" xfId="0" applyFont="1" applyBorder="1" applyAlignment="1">
      <alignment horizontal="center"/>
    </xf>
    <xf numFmtId="0" fontId="3" fillId="0" borderId="75" xfId="0" applyFont="1" applyBorder="1" applyAlignment="1">
      <alignment horizontal="center"/>
    </xf>
    <xf numFmtId="4" fontId="0" fillId="25" borderId="73" xfId="0" applyNumberFormat="1" applyFill="1" applyBorder="1" applyAlignment="1" applyProtection="1">
      <alignment horizontal="right"/>
      <protection locked="0"/>
    </xf>
    <xf numFmtId="4" fontId="0" fillId="25" borderId="75" xfId="0" applyNumberFormat="1" applyFill="1" applyBorder="1" applyAlignment="1" applyProtection="1">
      <alignment horizontal="left"/>
      <protection locked="0"/>
    </xf>
    <xf numFmtId="164" fontId="3" fillId="25" borderId="78" xfId="0" applyNumberFormat="1" applyFont="1" applyFill="1" applyBorder="1" applyAlignment="1" applyProtection="1">
      <alignment horizontal="left"/>
      <protection locked="0"/>
    </xf>
    <xf numFmtId="164" fontId="2" fillId="25" borderId="73" xfId="0" applyNumberFormat="1" applyFont="1" applyFill="1" applyBorder="1" applyAlignment="1" applyProtection="1">
      <alignment horizontal="right"/>
      <protection locked="0"/>
    </xf>
    <xf numFmtId="164" fontId="2" fillId="25" borderId="69" xfId="0" applyNumberFormat="1" applyFont="1" applyFill="1" applyBorder="1" applyAlignment="1" applyProtection="1">
      <alignment horizontal="right"/>
      <protection locked="0"/>
    </xf>
    <xf numFmtId="164" fontId="2" fillId="28" borderId="69" xfId="0" applyNumberFormat="1" applyFont="1" applyFill="1" applyBorder="1" applyAlignment="1">
      <alignment horizontal="right"/>
    </xf>
    <xf numFmtId="164" fontId="2" fillId="26" borderId="69" xfId="0" applyNumberFormat="1" applyFont="1" applyFill="1" applyBorder="1" applyAlignment="1">
      <alignment horizontal="right"/>
    </xf>
    <xf numFmtId="164" fontId="2" fillId="27" borderId="73" xfId="462" applyNumberFormat="1" applyFont="1" applyFill="1" applyBorder="1" applyAlignment="1" applyProtection="1">
      <alignment horizontal="right"/>
      <protection locked="0"/>
    </xf>
    <xf numFmtId="164" fontId="2" fillId="27" borderId="75" xfId="0" applyNumberFormat="1" applyFont="1" applyFill="1" applyBorder="1" applyAlignment="1" applyProtection="1">
      <alignment horizontal="left"/>
      <protection locked="0"/>
    </xf>
    <xf numFmtId="164" fontId="2" fillId="27" borderId="73" xfId="0" applyNumberFormat="1" applyFont="1" applyFill="1" applyBorder="1" applyAlignment="1" applyProtection="1">
      <alignment horizontal="right"/>
      <protection locked="0"/>
    </xf>
    <xf numFmtId="165" fontId="0" fillId="32" borderId="73" xfId="467" applyNumberFormat="1" applyFont="1" applyFill="1" applyBorder="1"/>
    <xf numFmtId="164" fontId="0" fillId="25" borderId="61" xfId="0" applyNumberFormat="1" applyFill="1" applyBorder="1" applyAlignment="1" applyProtection="1">
      <alignment horizontal="right"/>
      <protection locked="0"/>
    </xf>
    <xf numFmtId="164" fontId="0" fillId="25" borderId="19" xfId="0" applyNumberFormat="1" applyFill="1" applyBorder="1" applyAlignment="1" applyProtection="1">
      <alignment horizontal="right"/>
      <protection locked="0"/>
    </xf>
    <xf numFmtId="164" fontId="0" fillId="25" borderId="69" xfId="0" applyNumberFormat="1" applyFill="1" applyBorder="1" applyAlignment="1" applyProtection="1">
      <alignment horizontal="right"/>
      <protection locked="0"/>
    </xf>
    <xf numFmtId="166" fontId="0" fillId="0" borderId="0" xfId="0" applyNumberFormat="1"/>
    <xf numFmtId="165" fontId="0" fillId="0" borderId="0" xfId="0" applyNumberFormat="1"/>
    <xf numFmtId="165" fontId="0" fillId="31" borderId="69" xfId="0" applyNumberFormat="1" applyFill="1" applyBorder="1"/>
    <xf numFmtId="0" fontId="2" fillId="29" borderId="84" xfId="0" applyFont="1" applyFill="1" applyBorder="1" applyAlignment="1">
      <alignment horizontal="left" vertical="center" wrapText="1"/>
    </xf>
    <xf numFmtId="0" fontId="0" fillId="0" borderId="85" xfId="0" applyBorder="1" applyAlignment="1">
      <alignment horizontal="center"/>
    </xf>
    <xf numFmtId="0" fontId="0" fillId="0" borderId="86" xfId="0" applyBorder="1" applyAlignment="1">
      <alignment horizontal="center"/>
    </xf>
    <xf numFmtId="0" fontId="0" fillId="0" borderId="87" xfId="0" applyBorder="1"/>
    <xf numFmtId="0" fontId="0" fillId="0" borderId="88" xfId="0" applyBorder="1"/>
    <xf numFmtId="165" fontId="0" fillId="31" borderId="89" xfId="0" applyNumberFormat="1" applyFill="1" applyBorder="1"/>
    <xf numFmtId="165" fontId="0" fillId="31" borderId="90" xfId="0" applyNumberFormat="1" applyFill="1" applyBorder="1"/>
    <xf numFmtId="165" fontId="0" fillId="31" borderId="71" xfId="0" applyNumberFormat="1" applyFill="1" applyBorder="1"/>
    <xf numFmtId="165" fontId="0" fillId="31" borderId="72" xfId="0" applyNumberFormat="1" applyFill="1" applyBorder="1"/>
    <xf numFmtId="165" fontId="0" fillId="32" borderId="63" xfId="467" applyNumberFormat="1" applyFont="1" applyFill="1" applyBorder="1"/>
    <xf numFmtId="0" fontId="2" fillId="29" borderId="46" xfId="0" applyFont="1" applyFill="1" applyBorder="1" applyAlignment="1">
      <alignment horizontal="center" vertical="center" wrapText="1"/>
    </xf>
    <xf numFmtId="0" fontId="2" fillId="29" borderId="83" xfId="0" applyFont="1" applyFill="1" applyBorder="1" applyAlignment="1">
      <alignment horizontal="center" vertical="center" wrapText="1"/>
    </xf>
    <xf numFmtId="14" fontId="0" fillId="0" borderId="29" xfId="0" applyNumberFormat="1" applyBorder="1" applyProtection="1">
      <protection locked="0"/>
    </xf>
    <xf numFmtId="14" fontId="0" fillId="0" borderId="29" xfId="401" applyNumberFormat="1" applyFont="1" applyBorder="1" applyProtection="1">
      <protection locked="0"/>
    </xf>
    <xf numFmtId="14" fontId="3" fillId="0" borderId="29" xfId="0" applyNumberFormat="1" applyFont="1" applyBorder="1" applyProtection="1">
      <protection locked="0"/>
    </xf>
    <xf numFmtId="167" fontId="0" fillId="0" borderId="0" xfId="0" applyNumberFormat="1"/>
    <xf numFmtId="0" fontId="40" fillId="0" borderId="0" xfId="0" applyFont="1"/>
    <xf numFmtId="3" fontId="2" fillId="0" borderId="0" xfId="0" applyNumberFormat="1" applyFont="1"/>
    <xf numFmtId="0" fontId="2" fillId="0" borderId="91" xfId="0" applyFont="1" applyBorder="1"/>
    <xf numFmtId="0" fontId="2" fillId="0" borderId="91" xfId="0" quotePrefix="1" applyFont="1" applyBorder="1" applyAlignment="1">
      <alignment horizontal="center"/>
    </xf>
    <xf numFmtId="0" fontId="2" fillId="0" borderId="91" xfId="0" applyFont="1" applyBorder="1" applyAlignment="1">
      <alignment horizontal="center"/>
    </xf>
    <xf numFmtId="164" fontId="3" fillId="25" borderId="92" xfId="0" applyNumberFormat="1" applyFont="1" applyFill="1" applyBorder="1" applyAlignment="1" applyProtection="1">
      <alignment horizontal="left"/>
      <protection locked="0"/>
    </xf>
    <xf numFmtId="0" fontId="2" fillId="0" borderId="93" xfId="0" quotePrefix="1" applyFont="1" applyBorder="1" applyAlignment="1">
      <alignment horizontal="center"/>
    </xf>
    <xf numFmtId="0" fontId="2" fillId="0" borderId="94" xfId="0" applyFont="1" applyBorder="1" applyAlignment="1">
      <alignment horizontal="center"/>
    </xf>
    <xf numFmtId="164" fontId="2" fillId="30" borderId="95" xfId="0" applyNumberFormat="1" applyFont="1" applyFill="1" applyBorder="1" applyAlignment="1" applyProtection="1">
      <alignment horizontal="right"/>
      <protection locked="0"/>
    </xf>
    <xf numFmtId="164" fontId="3" fillId="25" borderId="96" xfId="0" applyNumberFormat="1" applyFont="1" applyFill="1" applyBorder="1" applyAlignment="1" applyProtection="1">
      <alignment horizontal="left"/>
      <protection locked="0"/>
    </xf>
    <xf numFmtId="164" fontId="2" fillId="25" borderId="97" xfId="0" applyNumberFormat="1" applyFont="1" applyFill="1" applyBorder="1" applyAlignment="1" applyProtection="1">
      <alignment horizontal="right"/>
      <protection locked="0"/>
    </xf>
    <xf numFmtId="164" fontId="3" fillId="25" borderId="94" xfId="0" applyNumberFormat="1" applyFont="1" applyFill="1" applyBorder="1" applyAlignment="1" applyProtection="1">
      <alignment horizontal="left"/>
      <protection locked="0"/>
    </xf>
    <xf numFmtId="0" fontId="0" fillId="0" borderId="91" xfId="0" applyBorder="1"/>
    <xf numFmtId="0" fontId="0" fillId="0" borderId="91" xfId="0" applyBorder="1" applyAlignment="1">
      <alignment horizontal="center"/>
    </xf>
    <xf numFmtId="164" fontId="2" fillId="25" borderId="98" xfId="0" applyNumberFormat="1" applyFont="1" applyFill="1" applyBorder="1" applyAlignment="1" applyProtection="1">
      <alignment horizontal="right"/>
      <protection locked="0"/>
    </xf>
    <xf numFmtId="164" fontId="2" fillId="25" borderId="92" xfId="0" applyNumberFormat="1" applyFont="1" applyFill="1" applyBorder="1" applyAlignment="1" applyProtection="1">
      <alignment horizontal="left"/>
      <protection locked="0"/>
    </xf>
    <xf numFmtId="164" fontId="2" fillId="27" borderId="98" xfId="0" applyNumberFormat="1" applyFont="1" applyFill="1" applyBorder="1" applyAlignment="1" applyProtection="1">
      <alignment horizontal="right"/>
      <protection locked="0"/>
    </xf>
    <xf numFmtId="164" fontId="3" fillId="25" borderId="98" xfId="0" applyNumberFormat="1" applyFont="1" applyFill="1" applyBorder="1" applyAlignment="1" applyProtection="1">
      <alignment horizontal="right"/>
      <protection locked="0"/>
    </xf>
    <xf numFmtId="164" fontId="2" fillId="26" borderId="98" xfId="0" applyNumberFormat="1" applyFont="1" applyFill="1" applyBorder="1" applyAlignment="1">
      <alignment horizontal="right"/>
    </xf>
    <xf numFmtId="164" fontId="2" fillId="27" borderId="92" xfId="0" applyNumberFormat="1" applyFont="1" applyFill="1" applyBorder="1" applyAlignment="1" applyProtection="1">
      <alignment horizontal="left"/>
      <protection locked="0"/>
    </xf>
    <xf numFmtId="164" fontId="2" fillId="25" borderId="94" xfId="0" applyNumberFormat="1" applyFont="1" applyFill="1" applyBorder="1" applyAlignment="1" applyProtection="1">
      <alignment horizontal="left"/>
      <protection locked="0"/>
    </xf>
    <xf numFmtId="0" fontId="0" fillId="0" borderId="91" xfId="0" quotePrefix="1" applyBorder="1" applyAlignment="1">
      <alignment horizontal="center"/>
    </xf>
    <xf numFmtId="0" fontId="12" fillId="24" borderId="101" xfId="0" applyFont="1" applyFill="1" applyBorder="1" applyAlignment="1">
      <alignment horizontal="center"/>
    </xf>
    <xf numFmtId="0" fontId="2" fillId="0" borderId="104" xfId="0" applyFont="1" applyBorder="1"/>
    <xf numFmtId="164" fontId="2" fillId="27" borderId="105" xfId="0" applyNumberFormat="1" applyFont="1" applyFill="1" applyBorder="1" applyAlignment="1" applyProtection="1">
      <alignment horizontal="right"/>
      <protection locked="0"/>
    </xf>
    <xf numFmtId="164" fontId="2" fillId="27" borderId="106" xfId="0" applyNumberFormat="1" applyFont="1" applyFill="1" applyBorder="1" applyAlignment="1" applyProtection="1">
      <alignment horizontal="left"/>
      <protection locked="0"/>
    </xf>
    <xf numFmtId="164" fontId="2" fillId="27" borderId="107" xfId="462" applyNumberFormat="1" applyFont="1" applyFill="1" applyBorder="1" applyAlignment="1" applyProtection="1">
      <alignment horizontal="right"/>
      <protection locked="0"/>
    </xf>
    <xf numFmtId="164" fontId="2" fillId="27" borderId="102" xfId="0" applyNumberFormat="1" applyFont="1" applyFill="1" applyBorder="1" applyAlignment="1" applyProtection="1">
      <alignment horizontal="left"/>
      <protection locked="0"/>
    </xf>
    <xf numFmtId="164" fontId="2" fillId="27" borderId="107" xfId="0" applyNumberFormat="1" applyFont="1" applyFill="1" applyBorder="1" applyAlignment="1" applyProtection="1">
      <alignment horizontal="right"/>
      <protection locked="0"/>
    </xf>
    <xf numFmtId="0" fontId="2" fillId="0" borderId="103" xfId="0" applyFont="1" applyBorder="1"/>
    <xf numFmtId="0" fontId="2" fillId="0" borderId="103" xfId="0" applyFont="1" applyBorder="1" applyAlignment="1">
      <alignment horizontal="center"/>
    </xf>
    <xf numFmtId="0" fontId="0" fillId="0" borderId="103" xfId="0" applyBorder="1"/>
    <xf numFmtId="165" fontId="0" fillId="31" borderId="108" xfId="0" applyNumberFormat="1" applyFill="1" applyBorder="1"/>
    <xf numFmtId="165" fontId="0" fillId="31" borderId="109" xfId="0" applyNumberFormat="1" applyFill="1" applyBorder="1"/>
    <xf numFmtId="0" fontId="0" fillId="0" borderId="110" xfId="0" applyBorder="1"/>
    <xf numFmtId="3" fontId="0" fillId="25" borderId="111" xfId="0" applyNumberFormat="1" applyFill="1" applyBorder="1" applyAlignment="1" applyProtection="1">
      <alignment horizontal="right"/>
      <protection locked="0"/>
    </xf>
    <xf numFmtId="3" fontId="0" fillId="25" borderId="112" xfId="0" applyNumberFormat="1" applyFill="1" applyBorder="1" applyAlignment="1" applyProtection="1">
      <alignment horizontal="left"/>
      <protection locked="0"/>
    </xf>
    <xf numFmtId="0" fontId="0" fillId="0" borderId="113" xfId="0" applyBorder="1"/>
    <xf numFmtId="0" fontId="0" fillId="0" borderId="114" xfId="0" applyBorder="1" applyAlignment="1">
      <alignment horizontal="center"/>
    </xf>
    <xf numFmtId="3" fontId="0" fillId="27" borderId="114" xfId="0" applyNumberFormat="1" applyFill="1" applyBorder="1" applyAlignment="1" applyProtection="1">
      <alignment horizontal="left"/>
      <protection locked="0"/>
    </xf>
    <xf numFmtId="3" fontId="0" fillId="25" borderId="114" xfId="0" applyNumberFormat="1" applyFill="1" applyBorder="1" applyAlignment="1" applyProtection="1">
      <alignment horizontal="left"/>
      <protection locked="0"/>
    </xf>
    <xf numFmtId="3" fontId="0" fillId="25" borderId="110" xfId="0" applyNumberFormat="1" applyFill="1" applyBorder="1" applyAlignment="1" applyProtection="1">
      <alignment horizontal="right"/>
      <protection locked="0"/>
    </xf>
    <xf numFmtId="3" fontId="0" fillId="25" borderId="115" xfId="0" applyNumberFormat="1" applyFill="1" applyBorder="1" applyAlignment="1" applyProtection="1">
      <alignment horizontal="left"/>
      <protection locked="0"/>
    </xf>
    <xf numFmtId="0" fontId="12" fillId="24" borderId="118" xfId="0" applyFont="1" applyFill="1" applyBorder="1" applyAlignment="1">
      <alignment horizontal="center"/>
    </xf>
    <xf numFmtId="0" fontId="2" fillId="0" borderId="119" xfId="0" quotePrefix="1" applyFont="1" applyBorder="1" applyAlignment="1">
      <alignment horizontal="center"/>
    </xf>
    <xf numFmtId="0" fontId="2" fillId="0" borderId="120" xfId="0" applyFont="1" applyBorder="1" applyAlignment="1">
      <alignment horizontal="center"/>
    </xf>
    <xf numFmtId="164" fontId="2" fillId="25" borderId="121" xfId="0" applyNumberFormat="1" applyFont="1" applyFill="1" applyBorder="1" applyAlignment="1" applyProtection="1">
      <alignment horizontal="right"/>
      <protection locked="0"/>
    </xf>
    <xf numFmtId="164" fontId="3" fillId="25" borderId="122" xfId="0" applyNumberFormat="1" applyFont="1" applyFill="1" applyBorder="1" applyAlignment="1" applyProtection="1">
      <alignment horizontal="left"/>
      <protection locked="0"/>
    </xf>
    <xf numFmtId="0" fontId="2" fillId="0" borderId="123" xfId="0" applyFont="1" applyBorder="1"/>
    <xf numFmtId="0" fontId="2" fillId="0" borderId="123" xfId="0" quotePrefix="1" applyFont="1" applyBorder="1" applyAlignment="1">
      <alignment horizontal="center"/>
    </xf>
    <xf numFmtId="0" fontId="2" fillId="0" borderId="123" xfId="0" applyFont="1" applyBorder="1" applyAlignment="1">
      <alignment horizontal="center"/>
    </xf>
    <xf numFmtId="0" fontId="2" fillId="0" borderId="123" xfId="0" applyFont="1" applyBorder="1" applyAlignment="1">
      <alignment vertical="top"/>
    </xf>
    <xf numFmtId="164" fontId="3" fillId="25" borderId="124" xfId="0" applyNumberFormat="1" applyFont="1" applyFill="1" applyBorder="1" applyAlignment="1" applyProtection="1">
      <alignment horizontal="left"/>
      <protection locked="0"/>
    </xf>
    <xf numFmtId="164" fontId="2" fillId="25" borderId="115" xfId="0" applyNumberFormat="1" applyFont="1" applyFill="1" applyBorder="1" applyAlignment="1" applyProtection="1">
      <alignment horizontal="left"/>
      <protection locked="0"/>
    </xf>
    <xf numFmtId="0" fontId="2" fillId="0" borderId="91" xfId="0" applyFont="1" applyBorder="1" applyAlignment="1">
      <alignment vertical="center"/>
    </xf>
    <xf numFmtId="0" fontId="3" fillId="0" borderId="91" xfId="0" applyFont="1" applyBorder="1" applyAlignment="1">
      <alignment horizontal="center"/>
    </xf>
    <xf numFmtId="165" fontId="0" fillId="31" borderId="70" xfId="0" applyNumberFormat="1" applyFill="1" applyBorder="1"/>
    <xf numFmtId="165" fontId="2" fillId="25" borderId="19" xfId="0" applyNumberFormat="1" applyFont="1" applyFill="1" applyBorder="1" applyAlignment="1" applyProtection="1">
      <alignment horizontal="right"/>
      <protection locked="0"/>
    </xf>
    <xf numFmtId="165" fontId="3" fillId="25" borderId="43" xfId="0" applyNumberFormat="1" applyFont="1" applyFill="1" applyBorder="1" applyProtection="1">
      <protection locked="0"/>
    </xf>
    <xf numFmtId="165" fontId="0" fillId="31" borderId="110" xfId="0" applyNumberFormat="1" applyFill="1" applyBorder="1"/>
    <xf numFmtId="165" fontId="0" fillId="31" borderId="115" xfId="0" applyNumberFormat="1" applyFill="1" applyBorder="1"/>
    <xf numFmtId="165" fontId="0" fillId="31" borderId="75" xfId="0" applyNumberFormat="1" applyFill="1" applyBorder="1"/>
    <xf numFmtId="0" fontId="9" fillId="29" borderId="17" xfId="0" applyFont="1" applyFill="1" applyBorder="1"/>
    <xf numFmtId="0" fontId="0" fillId="0" borderId="99" xfId="0" applyBorder="1" applyAlignment="1">
      <alignment horizontal="center"/>
    </xf>
    <xf numFmtId="0" fontId="0" fillId="0" borderId="100" xfId="0" applyBorder="1" applyAlignment="1">
      <alignment horizontal="center"/>
    </xf>
    <xf numFmtId="0" fontId="9" fillId="24" borderId="53" xfId="0" applyFont="1" applyFill="1" applyBorder="1" applyAlignment="1">
      <alignment horizontal="center" wrapText="1"/>
    </xf>
    <xf numFmtId="0" fontId="4" fillId="0" borderId="54" xfId="0" applyFont="1" applyBorder="1" applyAlignment="1">
      <alignment horizontal="center" wrapText="1"/>
    </xf>
    <xf numFmtId="0" fontId="4" fillId="0" borderId="55" xfId="0" applyFont="1" applyBorder="1" applyAlignment="1">
      <alignment horizontal="center" wrapText="1"/>
    </xf>
    <xf numFmtId="0" fontId="4" fillId="0" borderId="56" xfId="0" applyFont="1" applyBorder="1" applyAlignment="1">
      <alignment horizontal="center" wrapText="1"/>
    </xf>
    <xf numFmtId="0" fontId="2" fillId="0" borderId="116" xfId="0" applyFont="1" applyBorder="1" applyAlignment="1">
      <alignment horizontal="center"/>
    </xf>
    <xf numFmtId="0" fontId="2" fillId="0" borderId="117" xfId="0" applyFont="1" applyBorder="1" applyAlignment="1">
      <alignment horizontal="center"/>
    </xf>
    <xf numFmtId="0" fontId="2" fillId="0" borderId="99" xfId="0" applyFont="1" applyBorder="1" applyAlignment="1">
      <alignment horizontal="center"/>
    </xf>
    <xf numFmtId="0" fontId="2" fillId="0" borderId="100" xfId="0" applyFont="1" applyBorder="1" applyAlignment="1">
      <alignment horizontal="center"/>
    </xf>
    <xf numFmtId="0" fontId="9" fillId="29" borderId="10" xfId="0" applyFont="1" applyFill="1" applyBorder="1" applyAlignment="1">
      <alignment horizontal="center" vertical="center"/>
    </xf>
    <xf numFmtId="0" fontId="9" fillId="29" borderId="22" xfId="0" applyFont="1" applyFill="1" applyBorder="1" applyAlignment="1">
      <alignment horizontal="center" vertical="center"/>
    </xf>
    <xf numFmtId="0" fontId="9" fillId="29" borderId="11" xfId="0" applyFont="1" applyFill="1" applyBorder="1" applyAlignment="1">
      <alignment horizontal="center" vertical="center"/>
    </xf>
    <xf numFmtId="0" fontId="9" fillId="29" borderId="31" xfId="0" applyFont="1" applyFill="1" applyBorder="1" applyAlignment="1">
      <alignment horizontal="center" vertical="center"/>
    </xf>
    <xf numFmtId="0" fontId="9" fillId="29" borderId="79" xfId="0" applyFont="1" applyFill="1" applyBorder="1" applyAlignment="1">
      <alignment horizontal="center" vertical="center"/>
    </xf>
    <xf numFmtId="0" fontId="9" fillId="29" borderId="80" xfId="0" applyFont="1" applyFill="1" applyBorder="1" applyAlignment="1">
      <alignment horizontal="center" vertical="center"/>
    </xf>
    <xf numFmtId="0" fontId="9" fillId="29" borderId="81" xfId="0" applyFont="1" applyFill="1" applyBorder="1" applyAlignment="1">
      <alignment horizontal="center" vertical="center"/>
    </xf>
    <xf numFmtId="0" fontId="9" fillId="29" borderId="82" xfId="0" applyFont="1" applyFill="1" applyBorder="1" applyAlignment="1">
      <alignment horizontal="center" vertical="center"/>
    </xf>
  </cellXfs>
  <cellStyles count="469">
    <cellStyle name="%" xfId="463" xr:uid="{00000000-0005-0000-0000-000000000000}"/>
    <cellStyle name="20% - Accent1 10" xfId="1" xr:uid="{00000000-0005-0000-0000-000001000000}"/>
    <cellStyle name="20% - Accent1 11" xfId="2" xr:uid="{00000000-0005-0000-0000-000002000000}"/>
    <cellStyle name="20% - Accent1 12" xfId="3" xr:uid="{00000000-0005-0000-0000-000003000000}"/>
    <cellStyle name="20% - Accent1 2" xfId="4" xr:uid="{00000000-0005-0000-0000-000004000000}"/>
    <cellStyle name="20% - Accent1 3" xfId="5" xr:uid="{00000000-0005-0000-0000-000005000000}"/>
    <cellStyle name="20% - Accent1 4" xfId="6" xr:uid="{00000000-0005-0000-0000-000006000000}"/>
    <cellStyle name="20% - Accent1 5" xfId="7" xr:uid="{00000000-0005-0000-0000-000007000000}"/>
    <cellStyle name="20% - Accent1 6" xfId="8" xr:uid="{00000000-0005-0000-0000-000008000000}"/>
    <cellStyle name="20% - Accent1 7" xfId="9" xr:uid="{00000000-0005-0000-0000-000009000000}"/>
    <cellStyle name="20% - Accent1 8" xfId="10" xr:uid="{00000000-0005-0000-0000-00000A000000}"/>
    <cellStyle name="20% - Accent1 9" xfId="11" xr:uid="{00000000-0005-0000-0000-00000B000000}"/>
    <cellStyle name="20% - Accent2 10" xfId="12" xr:uid="{00000000-0005-0000-0000-00000C000000}"/>
    <cellStyle name="20% - Accent2 11" xfId="13" xr:uid="{00000000-0005-0000-0000-00000D000000}"/>
    <cellStyle name="20% - Accent2 12" xfId="14" xr:uid="{00000000-0005-0000-0000-00000E000000}"/>
    <cellStyle name="20% - Accent2 2" xfId="15" xr:uid="{00000000-0005-0000-0000-00000F000000}"/>
    <cellStyle name="20% - Accent2 3" xfId="16" xr:uid="{00000000-0005-0000-0000-000010000000}"/>
    <cellStyle name="20% - Accent2 4" xfId="17" xr:uid="{00000000-0005-0000-0000-000011000000}"/>
    <cellStyle name="20% - Accent2 5" xfId="18" xr:uid="{00000000-0005-0000-0000-000012000000}"/>
    <cellStyle name="20% - Accent2 6" xfId="19" xr:uid="{00000000-0005-0000-0000-000013000000}"/>
    <cellStyle name="20% - Accent2 7" xfId="20" xr:uid="{00000000-0005-0000-0000-000014000000}"/>
    <cellStyle name="20% - Accent2 8" xfId="21" xr:uid="{00000000-0005-0000-0000-000015000000}"/>
    <cellStyle name="20% - Accent2 9" xfId="22" xr:uid="{00000000-0005-0000-0000-000016000000}"/>
    <cellStyle name="20% - Accent3 10" xfId="23" xr:uid="{00000000-0005-0000-0000-000017000000}"/>
    <cellStyle name="20% - Accent3 11" xfId="24" xr:uid="{00000000-0005-0000-0000-000018000000}"/>
    <cellStyle name="20% - Accent3 12" xfId="25" xr:uid="{00000000-0005-0000-0000-000019000000}"/>
    <cellStyle name="20% - Accent3 2" xfId="26" xr:uid="{00000000-0005-0000-0000-00001A000000}"/>
    <cellStyle name="20% - Accent3 3" xfId="27" xr:uid="{00000000-0005-0000-0000-00001B000000}"/>
    <cellStyle name="20% - Accent3 4" xfId="28" xr:uid="{00000000-0005-0000-0000-00001C000000}"/>
    <cellStyle name="20% - Accent3 5" xfId="29" xr:uid="{00000000-0005-0000-0000-00001D000000}"/>
    <cellStyle name="20% - Accent3 6" xfId="30" xr:uid="{00000000-0005-0000-0000-00001E000000}"/>
    <cellStyle name="20% - Accent3 7" xfId="31" xr:uid="{00000000-0005-0000-0000-00001F000000}"/>
    <cellStyle name="20% - Accent3 8" xfId="32" xr:uid="{00000000-0005-0000-0000-000020000000}"/>
    <cellStyle name="20% - Accent3 9" xfId="33" xr:uid="{00000000-0005-0000-0000-000021000000}"/>
    <cellStyle name="20% - Accent4 10" xfId="34" xr:uid="{00000000-0005-0000-0000-000022000000}"/>
    <cellStyle name="20% - Accent4 11" xfId="35" xr:uid="{00000000-0005-0000-0000-000023000000}"/>
    <cellStyle name="20% - Accent4 12" xfId="36" xr:uid="{00000000-0005-0000-0000-000024000000}"/>
    <cellStyle name="20% - Accent4 2" xfId="37" xr:uid="{00000000-0005-0000-0000-000025000000}"/>
    <cellStyle name="20% - Accent4 3" xfId="38" xr:uid="{00000000-0005-0000-0000-000026000000}"/>
    <cellStyle name="20% - Accent4 4" xfId="39" xr:uid="{00000000-0005-0000-0000-000027000000}"/>
    <cellStyle name="20% - Accent4 5" xfId="40" xr:uid="{00000000-0005-0000-0000-000028000000}"/>
    <cellStyle name="20% - Accent4 6" xfId="41" xr:uid="{00000000-0005-0000-0000-000029000000}"/>
    <cellStyle name="20% - Accent4 7" xfId="42" xr:uid="{00000000-0005-0000-0000-00002A000000}"/>
    <cellStyle name="20% - Accent4 8" xfId="43" xr:uid="{00000000-0005-0000-0000-00002B000000}"/>
    <cellStyle name="20% - Accent4 9" xfId="44" xr:uid="{00000000-0005-0000-0000-00002C000000}"/>
    <cellStyle name="20% - Accent5 10" xfId="45" xr:uid="{00000000-0005-0000-0000-00002D000000}"/>
    <cellStyle name="20% - Accent5 11" xfId="46" xr:uid="{00000000-0005-0000-0000-00002E000000}"/>
    <cellStyle name="20% - Accent5 12" xfId="47" xr:uid="{00000000-0005-0000-0000-00002F000000}"/>
    <cellStyle name="20% - Accent5 2" xfId="48" xr:uid="{00000000-0005-0000-0000-000030000000}"/>
    <cellStyle name="20% - Accent5 3" xfId="49" xr:uid="{00000000-0005-0000-0000-000031000000}"/>
    <cellStyle name="20% - Accent5 4" xfId="50" xr:uid="{00000000-0005-0000-0000-000032000000}"/>
    <cellStyle name="20% - Accent5 5" xfId="51" xr:uid="{00000000-0005-0000-0000-000033000000}"/>
    <cellStyle name="20% - Accent5 6" xfId="52" xr:uid="{00000000-0005-0000-0000-000034000000}"/>
    <cellStyle name="20% - Accent5 7" xfId="53" xr:uid="{00000000-0005-0000-0000-000035000000}"/>
    <cellStyle name="20% - Accent5 8" xfId="54" xr:uid="{00000000-0005-0000-0000-000036000000}"/>
    <cellStyle name="20% - Accent5 9" xfId="55" xr:uid="{00000000-0005-0000-0000-000037000000}"/>
    <cellStyle name="20% - Accent6 10" xfId="56" xr:uid="{00000000-0005-0000-0000-000038000000}"/>
    <cellStyle name="20% - Accent6 11" xfId="57" xr:uid="{00000000-0005-0000-0000-000039000000}"/>
    <cellStyle name="20% - Accent6 12" xfId="58" xr:uid="{00000000-0005-0000-0000-00003A000000}"/>
    <cellStyle name="20% - Accent6 2" xfId="59" xr:uid="{00000000-0005-0000-0000-00003B000000}"/>
    <cellStyle name="20% - Accent6 3" xfId="60" xr:uid="{00000000-0005-0000-0000-00003C000000}"/>
    <cellStyle name="20% - Accent6 4" xfId="61" xr:uid="{00000000-0005-0000-0000-00003D000000}"/>
    <cellStyle name="20% - Accent6 5" xfId="62" xr:uid="{00000000-0005-0000-0000-00003E000000}"/>
    <cellStyle name="20% - Accent6 6" xfId="63" xr:uid="{00000000-0005-0000-0000-00003F000000}"/>
    <cellStyle name="20% - Accent6 7" xfId="64" xr:uid="{00000000-0005-0000-0000-000040000000}"/>
    <cellStyle name="20% - Accent6 8" xfId="65" xr:uid="{00000000-0005-0000-0000-000041000000}"/>
    <cellStyle name="20% - Accent6 9" xfId="66" xr:uid="{00000000-0005-0000-0000-000042000000}"/>
    <cellStyle name="40% - Accent1 10" xfId="67" xr:uid="{00000000-0005-0000-0000-000043000000}"/>
    <cellStyle name="40% - Accent1 11" xfId="68" xr:uid="{00000000-0005-0000-0000-000044000000}"/>
    <cellStyle name="40% - Accent1 12" xfId="69" xr:uid="{00000000-0005-0000-0000-000045000000}"/>
    <cellStyle name="40% - Accent1 2" xfId="70" xr:uid="{00000000-0005-0000-0000-000046000000}"/>
    <cellStyle name="40% - Accent1 3" xfId="71" xr:uid="{00000000-0005-0000-0000-000047000000}"/>
    <cellStyle name="40% - Accent1 4" xfId="72" xr:uid="{00000000-0005-0000-0000-000048000000}"/>
    <cellStyle name="40% - Accent1 5" xfId="73" xr:uid="{00000000-0005-0000-0000-000049000000}"/>
    <cellStyle name="40% - Accent1 6" xfId="74" xr:uid="{00000000-0005-0000-0000-00004A000000}"/>
    <cellStyle name="40% - Accent1 7" xfId="75" xr:uid="{00000000-0005-0000-0000-00004B000000}"/>
    <cellStyle name="40% - Accent1 8" xfId="76" xr:uid="{00000000-0005-0000-0000-00004C000000}"/>
    <cellStyle name="40% - Accent1 9" xfId="77" xr:uid="{00000000-0005-0000-0000-00004D000000}"/>
    <cellStyle name="40% - Accent2 10" xfId="78" xr:uid="{00000000-0005-0000-0000-00004E000000}"/>
    <cellStyle name="40% - Accent2 11" xfId="79" xr:uid="{00000000-0005-0000-0000-00004F000000}"/>
    <cellStyle name="40% - Accent2 12" xfId="80" xr:uid="{00000000-0005-0000-0000-000050000000}"/>
    <cellStyle name="40% - Accent2 2" xfId="81" xr:uid="{00000000-0005-0000-0000-000051000000}"/>
    <cellStyle name="40% - Accent2 3" xfId="82" xr:uid="{00000000-0005-0000-0000-000052000000}"/>
    <cellStyle name="40% - Accent2 4" xfId="83" xr:uid="{00000000-0005-0000-0000-000053000000}"/>
    <cellStyle name="40% - Accent2 5" xfId="84" xr:uid="{00000000-0005-0000-0000-000054000000}"/>
    <cellStyle name="40% - Accent2 6" xfId="85" xr:uid="{00000000-0005-0000-0000-000055000000}"/>
    <cellStyle name="40% - Accent2 7" xfId="86" xr:uid="{00000000-0005-0000-0000-000056000000}"/>
    <cellStyle name="40% - Accent2 8" xfId="87" xr:uid="{00000000-0005-0000-0000-000057000000}"/>
    <cellStyle name="40% - Accent2 9" xfId="88" xr:uid="{00000000-0005-0000-0000-000058000000}"/>
    <cellStyle name="40% - Accent3 10" xfId="89" xr:uid="{00000000-0005-0000-0000-000059000000}"/>
    <cellStyle name="40% - Accent3 11" xfId="90" xr:uid="{00000000-0005-0000-0000-00005A000000}"/>
    <cellStyle name="40% - Accent3 12" xfId="91" xr:uid="{00000000-0005-0000-0000-00005B000000}"/>
    <cellStyle name="40% - Accent3 2" xfId="92" xr:uid="{00000000-0005-0000-0000-00005C000000}"/>
    <cellStyle name="40% - Accent3 3" xfId="93" xr:uid="{00000000-0005-0000-0000-00005D000000}"/>
    <cellStyle name="40% - Accent3 4" xfId="94" xr:uid="{00000000-0005-0000-0000-00005E000000}"/>
    <cellStyle name="40% - Accent3 5" xfId="95" xr:uid="{00000000-0005-0000-0000-00005F000000}"/>
    <cellStyle name="40% - Accent3 6" xfId="96" xr:uid="{00000000-0005-0000-0000-000060000000}"/>
    <cellStyle name="40% - Accent3 7" xfId="97" xr:uid="{00000000-0005-0000-0000-000061000000}"/>
    <cellStyle name="40% - Accent3 8" xfId="98" xr:uid="{00000000-0005-0000-0000-000062000000}"/>
    <cellStyle name="40% - Accent3 9" xfId="99" xr:uid="{00000000-0005-0000-0000-000063000000}"/>
    <cellStyle name="40% - Accent4 10" xfId="100" xr:uid="{00000000-0005-0000-0000-000064000000}"/>
    <cellStyle name="40% - Accent4 11" xfId="101" xr:uid="{00000000-0005-0000-0000-000065000000}"/>
    <cellStyle name="40% - Accent4 12" xfId="102" xr:uid="{00000000-0005-0000-0000-000066000000}"/>
    <cellStyle name="40% - Accent4 2" xfId="103" xr:uid="{00000000-0005-0000-0000-000067000000}"/>
    <cellStyle name="40% - Accent4 3" xfId="104" xr:uid="{00000000-0005-0000-0000-000068000000}"/>
    <cellStyle name="40% - Accent4 4" xfId="105" xr:uid="{00000000-0005-0000-0000-000069000000}"/>
    <cellStyle name="40% - Accent4 5" xfId="106" xr:uid="{00000000-0005-0000-0000-00006A000000}"/>
    <cellStyle name="40% - Accent4 6" xfId="107" xr:uid="{00000000-0005-0000-0000-00006B000000}"/>
    <cellStyle name="40% - Accent4 7" xfId="108" xr:uid="{00000000-0005-0000-0000-00006C000000}"/>
    <cellStyle name="40% - Accent4 8" xfId="109" xr:uid="{00000000-0005-0000-0000-00006D000000}"/>
    <cellStyle name="40% - Accent4 9" xfId="110" xr:uid="{00000000-0005-0000-0000-00006E000000}"/>
    <cellStyle name="40% - Accent5 10" xfId="111" xr:uid="{00000000-0005-0000-0000-00006F000000}"/>
    <cellStyle name="40% - Accent5 11" xfId="112" xr:uid="{00000000-0005-0000-0000-000070000000}"/>
    <cellStyle name="40% - Accent5 12" xfId="113" xr:uid="{00000000-0005-0000-0000-000071000000}"/>
    <cellStyle name="40% - Accent5 2" xfId="114" xr:uid="{00000000-0005-0000-0000-000072000000}"/>
    <cellStyle name="40% - Accent5 3" xfId="115" xr:uid="{00000000-0005-0000-0000-000073000000}"/>
    <cellStyle name="40% - Accent5 4" xfId="116" xr:uid="{00000000-0005-0000-0000-000074000000}"/>
    <cellStyle name="40% - Accent5 5" xfId="117" xr:uid="{00000000-0005-0000-0000-000075000000}"/>
    <cellStyle name="40% - Accent5 6" xfId="118" xr:uid="{00000000-0005-0000-0000-000076000000}"/>
    <cellStyle name="40% - Accent5 7" xfId="119" xr:uid="{00000000-0005-0000-0000-000077000000}"/>
    <cellStyle name="40% - Accent5 8" xfId="120" xr:uid="{00000000-0005-0000-0000-000078000000}"/>
    <cellStyle name="40% - Accent5 9" xfId="121" xr:uid="{00000000-0005-0000-0000-000079000000}"/>
    <cellStyle name="40% - Accent6 10" xfId="122" xr:uid="{00000000-0005-0000-0000-00007A000000}"/>
    <cellStyle name="40% - Accent6 11" xfId="123" xr:uid="{00000000-0005-0000-0000-00007B000000}"/>
    <cellStyle name="40% - Accent6 12" xfId="124" xr:uid="{00000000-0005-0000-0000-00007C000000}"/>
    <cellStyle name="40% - Accent6 2" xfId="125" xr:uid="{00000000-0005-0000-0000-00007D000000}"/>
    <cellStyle name="40% - Accent6 3" xfId="126" xr:uid="{00000000-0005-0000-0000-00007E000000}"/>
    <cellStyle name="40% - Accent6 4" xfId="127" xr:uid="{00000000-0005-0000-0000-00007F000000}"/>
    <cellStyle name="40% - Accent6 5" xfId="128" xr:uid="{00000000-0005-0000-0000-000080000000}"/>
    <cellStyle name="40% - Accent6 6" xfId="129" xr:uid="{00000000-0005-0000-0000-000081000000}"/>
    <cellStyle name="40% - Accent6 7" xfId="130" xr:uid="{00000000-0005-0000-0000-000082000000}"/>
    <cellStyle name="40% - Accent6 8" xfId="131" xr:uid="{00000000-0005-0000-0000-000083000000}"/>
    <cellStyle name="40% - Accent6 9" xfId="132" xr:uid="{00000000-0005-0000-0000-000084000000}"/>
    <cellStyle name="60% - Accent1 10" xfId="133" xr:uid="{00000000-0005-0000-0000-000085000000}"/>
    <cellStyle name="60% - Accent1 11" xfId="134" xr:uid="{00000000-0005-0000-0000-000086000000}"/>
    <cellStyle name="60% - Accent1 12" xfId="135" xr:uid="{00000000-0005-0000-0000-000087000000}"/>
    <cellStyle name="60% - Accent1 2" xfId="136" xr:uid="{00000000-0005-0000-0000-000088000000}"/>
    <cellStyle name="60% - Accent1 3" xfId="137" xr:uid="{00000000-0005-0000-0000-000089000000}"/>
    <cellStyle name="60% - Accent1 4" xfId="138" xr:uid="{00000000-0005-0000-0000-00008A000000}"/>
    <cellStyle name="60% - Accent1 5" xfId="139" xr:uid="{00000000-0005-0000-0000-00008B000000}"/>
    <cellStyle name="60% - Accent1 6" xfId="140" xr:uid="{00000000-0005-0000-0000-00008C000000}"/>
    <cellStyle name="60% - Accent1 7" xfId="141" xr:uid="{00000000-0005-0000-0000-00008D000000}"/>
    <cellStyle name="60% - Accent1 8" xfId="142" xr:uid="{00000000-0005-0000-0000-00008E000000}"/>
    <cellStyle name="60% - Accent1 9" xfId="143" xr:uid="{00000000-0005-0000-0000-00008F000000}"/>
    <cellStyle name="60% - Accent2 10" xfId="144" xr:uid="{00000000-0005-0000-0000-000090000000}"/>
    <cellStyle name="60% - Accent2 11" xfId="145" xr:uid="{00000000-0005-0000-0000-000091000000}"/>
    <cellStyle name="60% - Accent2 12" xfId="146" xr:uid="{00000000-0005-0000-0000-000092000000}"/>
    <cellStyle name="60% - Accent2 2" xfId="147" xr:uid="{00000000-0005-0000-0000-000093000000}"/>
    <cellStyle name="60% - Accent2 3" xfId="148" xr:uid="{00000000-0005-0000-0000-000094000000}"/>
    <cellStyle name="60% - Accent2 4" xfId="149" xr:uid="{00000000-0005-0000-0000-000095000000}"/>
    <cellStyle name="60% - Accent2 5" xfId="150" xr:uid="{00000000-0005-0000-0000-000096000000}"/>
    <cellStyle name="60% - Accent2 6" xfId="151" xr:uid="{00000000-0005-0000-0000-000097000000}"/>
    <cellStyle name="60% - Accent2 7" xfId="152" xr:uid="{00000000-0005-0000-0000-000098000000}"/>
    <cellStyle name="60% - Accent2 8" xfId="153" xr:uid="{00000000-0005-0000-0000-000099000000}"/>
    <cellStyle name="60% - Accent2 9" xfId="154" xr:uid="{00000000-0005-0000-0000-00009A000000}"/>
    <cellStyle name="60% - Accent3 10" xfId="155" xr:uid="{00000000-0005-0000-0000-00009B000000}"/>
    <cellStyle name="60% - Accent3 11" xfId="156" xr:uid="{00000000-0005-0000-0000-00009C000000}"/>
    <cellStyle name="60% - Accent3 12" xfId="157" xr:uid="{00000000-0005-0000-0000-00009D000000}"/>
    <cellStyle name="60% - Accent3 2" xfId="158" xr:uid="{00000000-0005-0000-0000-00009E000000}"/>
    <cellStyle name="60% - Accent3 3" xfId="159" xr:uid="{00000000-0005-0000-0000-00009F000000}"/>
    <cellStyle name="60% - Accent3 4" xfId="160" xr:uid="{00000000-0005-0000-0000-0000A0000000}"/>
    <cellStyle name="60% - Accent3 5" xfId="161" xr:uid="{00000000-0005-0000-0000-0000A1000000}"/>
    <cellStyle name="60% - Accent3 6" xfId="162" xr:uid="{00000000-0005-0000-0000-0000A2000000}"/>
    <cellStyle name="60% - Accent3 7" xfId="163" xr:uid="{00000000-0005-0000-0000-0000A3000000}"/>
    <cellStyle name="60% - Accent3 8" xfId="164" xr:uid="{00000000-0005-0000-0000-0000A4000000}"/>
    <cellStyle name="60% - Accent3 9" xfId="165" xr:uid="{00000000-0005-0000-0000-0000A5000000}"/>
    <cellStyle name="60% - Accent4 10" xfId="166" xr:uid="{00000000-0005-0000-0000-0000A6000000}"/>
    <cellStyle name="60% - Accent4 11" xfId="167" xr:uid="{00000000-0005-0000-0000-0000A7000000}"/>
    <cellStyle name="60% - Accent4 12" xfId="168" xr:uid="{00000000-0005-0000-0000-0000A8000000}"/>
    <cellStyle name="60% - Accent4 2" xfId="169" xr:uid="{00000000-0005-0000-0000-0000A9000000}"/>
    <cellStyle name="60% - Accent4 3" xfId="170" xr:uid="{00000000-0005-0000-0000-0000AA000000}"/>
    <cellStyle name="60% - Accent4 4" xfId="171" xr:uid="{00000000-0005-0000-0000-0000AB000000}"/>
    <cellStyle name="60% - Accent4 5" xfId="172" xr:uid="{00000000-0005-0000-0000-0000AC000000}"/>
    <cellStyle name="60% - Accent4 6" xfId="173" xr:uid="{00000000-0005-0000-0000-0000AD000000}"/>
    <cellStyle name="60% - Accent4 7" xfId="174" xr:uid="{00000000-0005-0000-0000-0000AE000000}"/>
    <cellStyle name="60% - Accent4 8" xfId="175" xr:uid="{00000000-0005-0000-0000-0000AF000000}"/>
    <cellStyle name="60% - Accent4 9" xfId="176" xr:uid="{00000000-0005-0000-0000-0000B0000000}"/>
    <cellStyle name="60% - Accent5 10" xfId="177" xr:uid="{00000000-0005-0000-0000-0000B1000000}"/>
    <cellStyle name="60% - Accent5 11" xfId="178" xr:uid="{00000000-0005-0000-0000-0000B2000000}"/>
    <cellStyle name="60% - Accent5 12" xfId="179" xr:uid="{00000000-0005-0000-0000-0000B3000000}"/>
    <cellStyle name="60% - Accent5 2" xfId="180" xr:uid="{00000000-0005-0000-0000-0000B4000000}"/>
    <cellStyle name="60% - Accent5 3" xfId="181" xr:uid="{00000000-0005-0000-0000-0000B5000000}"/>
    <cellStyle name="60% - Accent5 4" xfId="182" xr:uid="{00000000-0005-0000-0000-0000B6000000}"/>
    <cellStyle name="60% - Accent5 5" xfId="183" xr:uid="{00000000-0005-0000-0000-0000B7000000}"/>
    <cellStyle name="60% - Accent5 6" xfId="184" xr:uid="{00000000-0005-0000-0000-0000B8000000}"/>
    <cellStyle name="60% - Accent5 7" xfId="185" xr:uid="{00000000-0005-0000-0000-0000B9000000}"/>
    <cellStyle name="60% - Accent5 8" xfId="186" xr:uid="{00000000-0005-0000-0000-0000BA000000}"/>
    <cellStyle name="60% - Accent5 9" xfId="187" xr:uid="{00000000-0005-0000-0000-0000BB000000}"/>
    <cellStyle name="60% - Accent6 10" xfId="188" xr:uid="{00000000-0005-0000-0000-0000BC000000}"/>
    <cellStyle name="60% - Accent6 11" xfId="189" xr:uid="{00000000-0005-0000-0000-0000BD000000}"/>
    <cellStyle name="60% - Accent6 12" xfId="190" xr:uid="{00000000-0005-0000-0000-0000BE000000}"/>
    <cellStyle name="60% - Accent6 2" xfId="191" xr:uid="{00000000-0005-0000-0000-0000BF000000}"/>
    <cellStyle name="60% - Accent6 3" xfId="192" xr:uid="{00000000-0005-0000-0000-0000C0000000}"/>
    <cellStyle name="60% - Accent6 4" xfId="193" xr:uid="{00000000-0005-0000-0000-0000C1000000}"/>
    <cellStyle name="60% - Accent6 5" xfId="194" xr:uid="{00000000-0005-0000-0000-0000C2000000}"/>
    <cellStyle name="60% - Accent6 6" xfId="195" xr:uid="{00000000-0005-0000-0000-0000C3000000}"/>
    <cellStyle name="60% - Accent6 7" xfId="196" xr:uid="{00000000-0005-0000-0000-0000C4000000}"/>
    <cellStyle name="60% - Accent6 8" xfId="197" xr:uid="{00000000-0005-0000-0000-0000C5000000}"/>
    <cellStyle name="60% - Accent6 9" xfId="198" xr:uid="{00000000-0005-0000-0000-0000C6000000}"/>
    <cellStyle name="Accent1 10" xfId="199" xr:uid="{00000000-0005-0000-0000-0000C7000000}"/>
    <cellStyle name="Accent1 11" xfId="200" xr:uid="{00000000-0005-0000-0000-0000C8000000}"/>
    <cellStyle name="Accent1 12" xfId="201" xr:uid="{00000000-0005-0000-0000-0000C9000000}"/>
    <cellStyle name="Accent1 2" xfId="202" xr:uid="{00000000-0005-0000-0000-0000CA000000}"/>
    <cellStyle name="Accent1 3" xfId="203" xr:uid="{00000000-0005-0000-0000-0000CB000000}"/>
    <cellStyle name="Accent1 4" xfId="204" xr:uid="{00000000-0005-0000-0000-0000CC000000}"/>
    <cellStyle name="Accent1 5" xfId="205" xr:uid="{00000000-0005-0000-0000-0000CD000000}"/>
    <cellStyle name="Accent1 6" xfId="206" xr:uid="{00000000-0005-0000-0000-0000CE000000}"/>
    <cellStyle name="Accent1 7" xfId="207" xr:uid="{00000000-0005-0000-0000-0000CF000000}"/>
    <cellStyle name="Accent1 8" xfId="208" xr:uid="{00000000-0005-0000-0000-0000D0000000}"/>
    <cellStyle name="Accent1 9" xfId="209" xr:uid="{00000000-0005-0000-0000-0000D1000000}"/>
    <cellStyle name="Accent2 10" xfId="210" xr:uid="{00000000-0005-0000-0000-0000D2000000}"/>
    <cellStyle name="Accent2 11" xfId="211" xr:uid="{00000000-0005-0000-0000-0000D3000000}"/>
    <cellStyle name="Accent2 12" xfId="212" xr:uid="{00000000-0005-0000-0000-0000D4000000}"/>
    <cellStyle name="Accent2 2" xfId="213" xr:uid="{00000000-0005-0000-0000-0000D5000000}"/>
    <cellStyle name="Accent2 3" xfId="214" xr:uid="{00000000-0005-0000-0000-0000D6000000}"/>
    <cellStyle name="Accent2 4" xfId="215" xr:uid="{00000000-0005-0000-0000-0000D7000000}"/>
    <cellStyle name="Accent2 5" xfId="216" xr:uid="{00000000-0005-0000-0000-0000D8000000}"/>
    <cellStyle name="Accent2 6" xfId="217" xr:uid="{00000000-0005-0000-0000-0000D9000000}"/>
    <cellStyle name="Accent2 7" xfId="218" xr:uid="{00000000-0005-0000-0000-0000DA000000}"/>
    <cellStyle name="Accent2 8" xfId="219" xr:uid="{00000000-0005-0000-0000-0000DB000000}"/>
    <cellStyle name="Accent2 9" xfId="220" xr:uid="{00000000-0005-0000-0000-0000DC000000}"/>
    <cellStyle name="Accent3 10" xfId="221" xr:uid="{00000000-0005-0000-0000-0000DD000000}"/>
    <cellStyle name="Accent3 11" xfId="222" xr:uid="{00000000-0005-0000-0000-0000DE000000}"/>
    <cellStyle name="Accent3 12" xfId="223" xr:uid="{00000000-0005-0000-0000-0000DF000000}"/>
    <cellStyle name="Accent3 2" xfId="224" xr:uid="{00000000-0005-0000-0000-0000E0000000}"/>
    <cellStyle name="Accent3 3" xfId="225" xr:uid="{00000000-0005-0000-0000-0000E1000000}"/>
    <cellStyle name="Accent3 4" xfId="226" xr:uid="{00000000-0005-0000-0000-0000E2000000}"/>
    <cellStyle name="Accent3 5" xfId="227" xr:uid="{00000000-0005-0000-0000-0000E3000000}"/>
    <cellStyle name="Accent3 6" xfId="228" xr:uid="{00000000-0005-0000-0000-0000E4000000}"/>
    <cellStyle name="Accent3 7" xfId="229" xr:uid="{00000000-0005-0000-0000-0000E5000000}"/>
    <cellStyle name="Accent3 8" xfId="230" xr:uid="{00000000-0005-0000-0000-0000E6000000}"/>
    <cellStyle name="Accent3 9" xfId="231" xr:uid="{00000000-0005-0000-0000-0000E7000000}"/>
    <cellStyle name="Accent4 10" xfId="232" xr:uid="{00000000-0005-0000-0000-0000E8000000}"/>
    <cellStyle name="Accent4 11" xfId="233" xr:uid="{00000000-0005-0000-0000-0000E9000000}"/>
    <cellStyle name="Accent4 12" xfId="234" xr:uid="{00000000-0005-0000-0000-0000EA000000}"/>
    <cellStyle name="Accent4 2" xfId="235" xr:uid="{00000000-0005-0000-0000-0000EB000000}"/>
    <cellStyle name="Accent4 3" xfId="236" xr:uid="{00000000-0005-0000-0000-0000EC000000}"/>
    <cellStyle name="Accent4 4" xfId="237" xr:uid="{00000000-0005-0000-0000-0000ED000000}"/>
    <cellStyle name="Accent4 5" xfId="238" xr:uid="{00000000-0005-0000-0000-0000EE000000}"/>
    <cellStyle name="Accent4 6" xfId="239" xr:uid="{00000000-0005-0000-0000-0000EF000000}"/>
    <cellStyle name="Accent4 7" xfId="240" xr:uid="{00000000-0005-0000-0000-0000F0000000}"/>
    <cellStyle name="Accent4 8" xfId="241" xr:uid="{00000000-0005-0000-0000-0000F1000000}"/>
    <cellStyle name="Accent4 9" xfId="242" xr:uid="{00000000-0005-0000-0000-0000F2000000}"/>
    <cellStyle name="Accent5 10" xfId="243" xr:uid="{00000000-0005-0000-0000-0000F3000000}"/>
    <cellStyle name="Accent5 11" xfId="244" xr:uid="{00000000-0005-0000-0000-0000F4000000}"/>
    <cellStyle name="Accent5 12" xfId="245" xr:uid="{00000000-0005-0000-0000-0000F5000000}"/>
    <cellStyle name="Accent5 2" xfId="246" xr:uid="{00000000-0005-0000-0000-0000F6000000}"/>
    <cellStyle name="Accent5 3" xfId="247" xr:uid="{00000000-0005-0000-0000-0000F7000000}"/>
    <cellStyle name="Accent5 4" xfId="248" xr:uid="{00000000-0005-0000-0000-0000F8000000}"/>
    <cellStyle name="Accent5 5" xfId="249" xr:uid="{00000000-0005-0000-0000-0000F9000000}"/>
    <cellStyle name="Accent5 6" xfId="250" xr:uid="{00000000-0005-0000-0000-0000FA000000}"/>
    <cellStyle name="Accent5 7" xfId="251" xr:uid="{00000000-0005-0000-0000-0000FB000000}"/>
    <cellStyle name="Accent5 8" xfId="252" xr:uid="{00000000-0005-0000-0000-0000FC000000}"/>
    <cellStyle name="Accent5 9" xfId="253" xr:uid="{00000000-0005-0000-0000-0000FD000000}"/>
    <cellStyle name="Accent6 10" xfId="254" xr:uid="{00000000-0005-0000-0000-0000FE000000}"/>
    <cellStyle name="Accent6 11" xfId="255" xr:uid="{00000000-0005-0000-0000-0000FF000000}"/>
    <cellStyle name="Accent6 12" xfId="256" xr:uid="{00000000-0005-0000-0000-000000010000}"/>
    <cellStyle name="Accent6 2" xfId="257" xr:uid="{00000000-0005-0000-0000-000001010000}"/>
    <cellStyle name="Accent6 3" xfId="258" xr:uid="{00000000-0005-0000-0000-000002010000}"/>
    <cellStyle name="Accent6 4" xfId="259" xr:uid="{00000000-0005-0000-0000-000003010000}"/>
    <cellStyle name="Accent6 5" xfId="260" xr:uid="{00000000-0005-0000-0000-000004010000}"/>
    <cellStyle name="Accent6 6" xfId="261" xr:uid="{00000000-0005-0000-0000-000005010000}"/>
    <cellStyle name="Accent6 7" xfId="262" xr:uid="{00000000-0005-0000-0000-000006010000}"/>
    <cellStyle name="Accent6 8" xfId="263" xr:uid="{00000000-0005-0000-0000-000007010000}"/>
    <cellStyle name="Accent6 9" xfId="264" xr:uid="{00000000-0005-0000-0000-000008010000}"/>
    <cellStyle name="Bad 10" xfId="265" xr:uid="{00000000-0005-0000-0000-000009010000}"/>
    <cellStyle name="Bad 11" xfId="266" xr:uid="{00000000-0005-0000-0000-00000A010000}"/>
    <cellStyle name="Bad 12" xfId="267" xr:uid="{00000000-0005-0000-0000-00000B010000}"/>
    <cellStyle name="Bad 2" xfId="268" xr:uid="{00000000-0005-0000-0000-00000C010000}"/>
    <cellStyle name="Bad 3" xfId="269" xr:uid="{00000000-0005-0000-0000-00000D010000}"/>
    <cellStyle name="Bad 4" xfId="270" xr:uid="{00000000-0005-0000-0000-00000E010000}"/>
    <cellStyle name="Bad 5" xfId="271" xr:uid="{00000000-0005-0000-0000-00000F010000}"/>
    <cellStyle name="Bad 6" xfId="272" xr:uid="{00000000-0005-0000-0000-000010010000}"/>
    <cellStyle name="Bad 7" xfId="273" xr:uid="{00000000-0005-0000-0000-000011010000}"/>
    <cellStyle name="Bad 8" xfId="274" xr:uid="{00000000-0005-0000-0000-000012010000}"/>
    <cellStyle name="Bad 9" xfId="275" xr:uid="{00000000-0005-0000-0000-000013010000}"/>
    <cellStyle name="Calculation 10" xfId="276" xr:uid="{00000000-0005-0000-0000-000014010000}"/>
    <cellStyle name="Calculation 11" xfId="277" xr:uid="{00000000-0005-0000-0000-000015010000}"/>
    <cellStyle name="Calculation 12" xfId="278" xr:uid="{00000000-0005-0000-0000-000016010000}"/>
    <cellStyle name="Calculation 2" xfId="279" xr:uid="{00000000-0005-0000-0000-000017010000}"/>
    <cellStyle name="Calculation 3" xfId="280" xr:uid="{00000000-0005-0000-0000-000018010000}"/>
    <cellStyle name="Calculation 4" xfId="281" xr:uid="{00000000-0005-0000-0000-000019010000}"/>
    <cellStyle name="Calculation 5" xfId="282" xr:uid="{00000000-0005-0000-0000-00001A010000}"/>
    <cellStyle name="Calculation 6" xfId="283" xr:uid="{00000000-0005-0000-0000-00001B010000}"/>
    <cellStyle name="Calculation 7" xfId="284" xr:uid="{00000000-0005-0000-0000-00001C010000}"/>
    <cellStyle name="Calculation 8" xfId="285" xr:uid="{00000000-0005-0000-0000-00001D010000}"/>
    <cellStyle name="Calculation 9" xfId="286" xr:uid="{00000000-0005-0000-0000-00001E010000}"/>
    <cellStyle name="Check Cell 10" xfId="287" xr:uid="{00000000-0005-0000-0000-00001F010000}"/>
    <cellStyle name="Check Cell 11" xfId="288" xr:uid="{00000000-0005-0000-0000-000020010000}"/>
    <cellStyle name="Check Cell 12" xfId="289" xr:uid="{00000000-0005-0000-0000-000021010000}"/>
    <cellStyle name="Check Cell 2" xfId="290" xr:uid="{00000000-0005-0000-0000-000022010000}"/>
    <cellStyle name="Check Cell 3" xfId="291" xr:uid="{00000000-0005-0000-0000-000023010000}"/>
    <cellStyle name="Check Cell 4" xfId="292" xr:uid="{00000000-0005-0000-0000-000024010000}"/>
    <cellStyle name="Check Cell 5" xfId="293" xr:uid="{00000000-0005-0000-0000-000025010000}"/>
    <cellStyle name="Check Cell 6" xfId="294" xr:uid="{00000000-0005-0000-0000-000026010000}"/>
    <cellStyle name="Check Cell 7" xfId="295" xr:uid="{00000000-0005-0000-0000-000027010000}"/>
    <cellStyle name="Check Cell 8" xfId="296" xr:uid="{00000000-0005-0000-0000-000028010000}"/>
    <cellStyle name="Check Cell 9" xfId="297" xr:uid="{00000000-0005-0000-0000-000029010000}"/>
    <cellStyle name="Comma" xfId="467" builtinId="3"/>
    <cellStyle name="Comma 2" xfId="298" xr:uid="{00000000-0005-0000-0000-00002A010000}"/>
    <cellStyle name="Comma 2 2" xfId="299" xr:uid="{00000000-0005-0000-0000-00002B010000}"/>
    <cellStyle name="Comma 3" xfId="300" xr:uid="{00000000-0005-0000-0000-00002C010000}"/>
    <cellStyle name="Comma 4" xfId="301" xr:uid="{00000000-0005-0000-0000-00002D010000}"/>
    <cellStyle name="Explanatory Text 10" xfId="302" xr:uid="{00000000-0005-0000-0000-00002E010000}"/>
    <cellStyle name="Explanatory Text 11" xfId="303" xr:uid="{00000000-0005-0000-0000-00002F010000}"/>
    <cellStyle name="Explanatory Text 12" xfId="304" xr:uid="{00000000-0005-0000-0000-000030010000}"/>
    <cellStyle name="Explanatory Text 2" xfId="305" xr:uid="{00000000-0005-0000-0000-000031010000}"/>
    <cellStyle name="Explanatory Text 3" xfId="306" xr:uid="{00000000-0005-0000-0000-000032010000}"/>
    <cellStyle name="Explanatory Text 4" xfId="307" xr:uid="{00000000-0005-0000-0000-000033010000}"/>
    <cellStyle name="Explanatory Text 5" xfId="308" xr:uid="{00000000-0005-0000-0000-000034010000}"/>
    <cellStyle name="Explanatory Text 6" xfId="309" xr:uid="{00000000-0005-0000-0000-000035010000}"/>
    <cellStyle name="Explanatory Text 7" xfId="310" xr:uid="{00000000-0005-0000-0000-000036010000}"/>
    <cellStyle name="Explanatory Text 8" xfId="311" xr:uid="{00000000-0005-0000-0000-000037010000}"/>
    <cellStyle name="Explanatory Text 9" xfId="312" xr:uid="{00000000-0005-0000-0000-000038010000}"/>
    <cellStyle name="Good 10" xfId="313" xr:uid="{00000000-0005-0000-0000-000039010000}"/>
    <cellStyle name="Good 11" xfId="314" xr:uid="{00000000-0005-0000-0000-00003A010000}"/>
    <cellStyle name="Good 12" xfId="315" xr:uid="{00000000-0005-0000-0000-00003B010000}"/>
    <cellStyle name="Good 2" xfId="316" xr:uid="{00000000-0005-0000-0000-00003C010000}"/>
    <cellStyle name="Good 3" xfId="317" xr:uid="{00000000-0005-0000-0000-00003D010000}"/>
    <cellStyle name="Good 4" xfId="318" xr:uid="{00000000-0005-0000-0000-00003E010000}"/>
    <cellStyle name="Good 5" xfId="319" xr:uid="{00000000-0005-0000-0000-00003F010000}"/>
    <cellStyle name="Good 6" xfId="320" xr:uid="{00000000-0005-0000-0000-000040010000}"/>
    <cellStyle name="Good 7" xfId="321" xr:uid="{00000000-0005-0000-0000-000041010000}"/>
    <cellStyle name="Good 8" xfId="322" xr:uid="{00000000-0005-0000-0000-000042010000}"/>
    <cellStyle name="Good 9" xfId="323" xr:uid="{00000000-0005-0000-0000-000043010000}"/>
    <cellStyle name="Heading 1 10" xfId="324" xr:uid="{00000000-0005-0000-0000-000044010000}"/>
    <cellStyle name="Heading 1 11" xfId="325" xr:uid="{00000000-0005-0000-0000-000045010000}"/>
    <cellStyle name="Heading 1 12" xfId="326" xr:uid="{00000000-0005-0000-0000-000046010000}"/>
    <cellStyle name="Heading 1 2" xfId="327" xr:uid="{00000000-0005-0000-0000-000047010000}"/>
    <cellStyle name="Heading 1 3" xfId="328" xr:uid="{00000000-0005-0000-0000-000048010000}"/>
    <cellStyle name="Heading 1 4" xfId="329" xr:uid="{00000000-0005-0000-0000-000049010000}"/>
    <cellStyle name="Heading 1 5" xfId="330" xr:uid="{00000000-0005-0000-0000-00004A010000}"/>
    <cellStyle name="Heading 1 6" xfId="331" xr:uid="{00000000-0005-0000-0000-00004B010000}"/>
    <cellStyle name="Heading 1 7" xfId="332" xr:uid="{00000000-0005-0000-0000-00004C010000}"/>
    <cellStyle name="Heading 1 8" xfId="333" xr:uid="{00000000-0005-0000-0000-00004D010000}"/>
    <cellStyle name="Heading 1 9" xfId="334" xr:uid="{00000000-0005-0000-0000-00004E010000}"/>
    <cellStyle name="Heading 2 10" xfId="335" xr:uid="{00000000-0005-0000-0000-00004F010000}"/>
    <cellStyle name="Heading 2 11" xfId="336" xr:uid="{00000000-0005-0000-0000-000050010000}"/>
    <cellStyle name="Heading 2 12" xfId="337" xr:uid="{00000000-0005-0000-0000-000051010000}"/>
    <cellStyle name="Heading 2 2" xfId="338" xr:uid="{00000000-0005-0000-0000-000052010000}"/>
    <cellStyle name="Heading 2 3" xfId="339" xr:uid="{00000000-0005-0000-0000-000053010000}"/>
    <cellStyle name="Heading 2 4" xfId="340" xr:uid="{00000000-0005-0000-0000-000054010000}"/>
    <cellStyle name="Heading 2 5" xfId="341" xr:uid="{00000000-0005-0000-0000-000055010000}"/>
    <cellStyle name="Heading 2 6" xfId="342" xr:uid="{00000000-0005-0000-0000-000056010000}"/>
    <cellStyle name="Heading 2 7" xfId="343" xr:uid="{00000000-0005-0000-0000-000057010000}"/>
    <cellStyle name="Heading 2 8" xfId="344" xr:uid="{00000000-0005-0000-0000-000058010000}"/>
    <cellStyle name="Heading 2 9" xfId="345" xr:uid="{00000000-0005-0000-0000-000059010000}"/>
    <cellStyle name="Heading 3 10" xfId="346" xr:uid="{00000000-0005-0000-0000-00005A010000}"/>
    <cellStyle name="Heading 3 11" xfId="347" xr:uid="{00000000-0005-0000-0000-00005B010000}"/>
    <cellStyle name="Heading 3 12" xfId="348" xr:uid="{00000000-0005-0000-0000-00005C010000}"/>
    <cellStyle name="Heading 3 2" xfId="349" xr:uid="{00000000-0005-0000-0000-00005D010000}"/>
    <cellStyle name="Heading 3 3" xfId="350" xr:uid="{00000000-0005-0000-0000-00005E010000}"/>
    <cellStyle name="Heading 3 4" xfId="351" xr:uid="{00000000-0005-0000-0000-00005F010000}"/>
    <cellStyle name="Heading 3 5" xfId="352" xr:uid="{00000000-0005-0000-0000-000060010000}"/>
    <cellStyle name="Heading 3 6" xfId="353" xr:uid="{00000000-0005-0000-0000-000061010000}"/>
    <cellStyle name="Heading 3 7" xfId="354" xr:uid="{00000000-0005-0000-0000-000062010000}"/>
    <cellStyle name="Heading 3 8" xfId="355" xr:uid="{00000000-0005-0000-0000-000063010000}"/>
    <cellStyle name="Heading 3 9" xfId="356" xr:uid="{00000000-0005-0000-0000-000064010000}"/>
    <cellStyle name="Heading 4 10" xfId="357" xr:uid="{00000000-0005-0000-0000-000065010000}"/>
    <cellStyle name="Heading 4 11" xfId="358" xr:uid="{00000000-0005-0000-0000-000066010000}"/>
    <cellStyle name="Heading 4 12" xfId="359" xr:uid="{00000000-0005-0000-0000-000067010000}"/>
    <cellStyle name="Heading 4 2" xfId="360" xr:uid="{00000000-0005-0000-0000-000068010000}"/>
    <cellStyle name="Heading 4 3" xfId="361" xr:uid="{00000000-0005-0000-0000-000069010000}"/>
    <cellStyle name="Heading 4 4" xfId="362" xr:uid="{00000000-0005-0000-0000-00006A010000}"/>
    <cellStyle name="Heading 4 5" xfId="363" xr:uid="{00000000-0005-0000-0000-00006B010000}"/>
    <cellStyle name="Heading 4 6" xfId="364" xr:uid="{00000000-0005-0000-0000-00006C010000}"/>
    <cellStyle name="Heading 4 7" xfId="365" xr:uid="{00000000-0005-0000-0000-00006D010000}"/>
    <cellStyle name="Heading 4 8" xfId="366" xr:uid="{00000000-0005-0000-0000-00006E010000}"/>
    <cellStyle name="Heading 4 9" xfId="367" xr:uid="{00000000-0005-0000-0000-00006F010000}"/>
    <cellStyle name="Input 10" xfId="368" xr:uid="{00000000-0005-0000-0000-000070010000}"/>
    <cellStyle name="Input 11" xfId="369" xr:uid="{00000000-0005-0000-0000-000071010000}"/>
    <cellStyle name="Input 12" xfId="370" xr:uid="{00000000-0005-0000-0000-000072010000}"/>
    <cellStyle name="Input 2" xfId="371" xr:uid="{00000000-0005-0000-0000-000073010000}"/>
    <cellStyle name="Input 3" xfId="372" xr:uid="{00000000-0005-0000-0000-000074010000}"/>
    <cellStyle name="Input 4" xfId="373" xr:uid="{00000000-0005-0000-0000-000075010000}"/>
    <cellStyle name="Input 5" xfId="374" xr:uid="{00000000-0005-0000-0000-000076010000}"/>
    <cellStyle name="Input 6" xfId="375" xr:uid="{00000000-0005-0000-0000-000077010000}"/>
    <cellStyle name="Input 7" xfId="376" xr:uid="{00000000-0005-0000-0000-000078010000}"/>
    <cellStyle name="Input 8" xfId="377" xr:uid="{00000000-0005-0000-0000-000079010000}"/>
    <cellStyle name="Input 9" xfId="378" xr:uid="{00000000-0005-0000-0000-00007A010000}"/>
    <cellStyle name="Linked Cell 10" xfId="379" xr:uid="{00000000-0005-0000-0000-00007B010000}"/>
    <cellStyle name="Linked Cell 11" xfId="380" xr:uid="{00000000-0005-0000-0000-00007C010000}"/>
    <cellStyle name="Linked Cell 12" xfId="381" xr:uid="{00000000-0005-0000-0000-00007D010000}"/>
    <cellStyle name="Linked Cell 2" xfId="382" xr:uid="{00000000-0005-0000-0000-00007E010000}"/>
    <cellStyle name="Linked Cell 3" xfId="383" xr:uid="{00000000-0005-0000-0000-00007F010000}"/>
    <cellStyle name="Linked Cell 4" xfId="384" xr:uid="{00000000-0005-0000-0000-000080010000}"/>
    <cellStyle name="Linked Cell 5" xfId="385" xr:uid="{00000000-0005-0000-0000-000081010000}"/>
    <cellStyle name="Linked Cell 6" xfId="386" xr:uid="{00000000-0005-0000-0000-000082010000}"/>
    <cellStyle name="Linked Cell 7" xfId="387" xr:uid="{00000000-0005-0000-0000-000083010000}"/>
    <cellStyle name="Linked Cell 8" xfId="388" xr:uid="{00000000-0005-0000-0000-000084010000}"/>
    <cellStyle name="Linked Cell 9" xfId="389" xr:uid="{00000000-0005-0000-0000-000085010000}"/>
    <cellStyle name="Neutral 10" xfId="390" xr:uid="{00000000-0005-0000-0000-000086010000}"/>
    <cellStyle name="Neutral 11" xfId="391" xr:uid="{00000000-0005-0000-0000-000087010000}"/>
    <cellStyle name="Neutral 12" xfId="392" xr:uid="{00000000-0005-0000-0000-000088010000}"/>
    <cellStyle name="Neutral 2" xfId="393" xr:uid="{00000000-0005-0000-0000-000089010000}"/>
    <cellStyle name="Neutral 3" xfId="394" xr:uid="{00000000-0005-0000-0000-00008A010000}"/>
    <cellStyle name="Neutral 4" xfId="395" xr:uid="{00000000-0005-0000-0000-00008B010000}"/>
    <cellStyle name="Neutral 5" xfId="396" xr:uid="{00000000-0005-0000-0000-00008C010000}"/>
    <cellStyle name="Neutral 6" xfId="397" xr:uid="{00000000-0005-0000-0000-00008D010000}"/>
    <cellStyle name="Neutral 7" xfId="398" xr:uid="{00000000-0005-0000-0000-00008E010000}"/>
    <cellStyle name="Neutral 8" xfId="399" xr:uid="{00000000-0005-0000-0000-00008F010000}"/>
    <cellStyle name="Neutral 9" xfId="400" xr:uid="{00000000-0005-0000-0000-000090010000}"/>
    <cellStyle name="Normal" xfId="0" builtinId="0"/>
    <cellStyle name="Normal 12" xfId="468" xr:uid="{FD384F02-8684-4665-807D-4EBE71827F55}"/>
    <cellStyle name="Normal 2" xfId="401" xr:uid="{00000000-0005-0000-0000-000092010000}"/>
    <cellStyle name="Normal 2 2" xfId="465" xr:uid="{00000000-0005-0000-0000-000093010000}"/>
    <cellStyle name="Normal 3" xfId="402" xr:uid="{00000000-0005-0000-0000-000094010000}"/>
    <cellStyle name="Normal 3 2" xfId="403" xr:uid="{00000000-0005-0000-0000-000095010000}"/>
    <cellStyle name="Normal 3 2 2" xfId="464" xr:uid="{00000000-0005-0000-0000-000096010000}"/>
    <cellStyle name="Normal 4" xfId="462" xr:uid="{00000000-0005-0000-0000-000097010000}"/>
    <cellStyle name="Normal 5 6" xfId="466" xr:uid="{00000000-0005-0000-0000-000098010000}"/>
    <cellStyle name="Note 10" xfId="404" xr:uid="{00000000-0005-0000-0000-000099010000}"/>
    <cellStyle name="Note 11" xfId="405" xr:uid="{00000000-0005-0000-0000-00009A010000}"/>
    <cellStyle name="Note 12" xfId="406" xr:uid="{00000000-0005-0000-0000-00009B010000}"/>
    <cellStyle name="Note 2" xfId="407" xr:uid="{00000000-0005-0000-0000-00009C010000}"/>
    <cellStyle name="Note 3" xfId="408" xr:uid="{00000000-0005-0000-0000-00009D010000}"/>
    <cellStyle name="Note 4" xfId="409" xr:uid="{00000000-0005-0000-0000-00009E010000}"/>
    <cellStyle name="Note 5" xfId="410" xr:uid="{00000000-0005-0000-0000-00009F010000}"/>
    <cellStyle name="Note 6" xfId="411" xr:uid="{00000000-0005-0000-0000-0000A0010000}"/>
    <cellStyle name="Note 7" xfId="412" xr:uid="{00000000-0005-0000-0000-0000A1010000}"/>
    <cellStyle name="Note 8" xfId="413" xr:uid="{00000000-0005-0000-0000-0000A2010000}"/>
    <cellStyle name="Note 9" xfId="414" xr:uid="{00000000-0005-0000-0000-0000A3010000}"/>
    <cellStyle name="Output 10" xfId="415" xr:uid="{00000000-0005-0000-0000-0000A4010000}"/>
    <cellStyle name="Output 11" xfId="416" xr:uid="{00000000-0005-0000-0000-0000A5010000}"/>
    <cellStyle name="Output 12" xfId="417" xr:uid="{00000000-0005-0000-0000-0000A6010000}"/>
    <cellStyle name="Output 2" xfId="418" xr:uid="{00000000-0005-0000-0000-0000A7010000}"/>
    <cellStyle name="Output 3" xfId="419" xr:uid="{00000000-0005-0000-0000-0000A8010000}"/>
    <cellStyle name="Output 4" xfId="420" xr:uid="{00000000-0005-0000-0000-0000A9010000}"/>
    <cellStyle name="Output 5" xfId="421" xr:uid="{00000000-0005-0000-0000-0000AA010000}"/>
    <cellStyle name="Output 6" xfId="422" xr:uid="{00000000-0005-0000-0000-0000AB010000}"/>
    <cellStyle name="Output 7" xfId="423" xr:uid="{00000000-0005-0000-0000-0000AC010000}"/>
    <cellStyle name="Output 8" xfId="424" xr:uid="{00000000-0005-0000-0000-0000AD010000}"/>
    <cellStyle name="Output 9" xfId="425" xr:uid="{00000000-0005-0000-0000-0000AE010000}"/>
    <cellStyle name="Percent 2" xfId="426" xr:uid="{00000000-0005-0000-0000-0000AF010000}"/>
    <cellStyle name="Percent 3" xfId="427" xr:uid="{00000000-0005-0000-0000-0000B0010000}"/>
    <cellStyle name="Percent 4" xfId="428" xr:uid="{00000000-0005-0000-0000-0000B1010000}"/>
    <cellStyle name="Title 10" xfId="429" xr:uid="{00000000-0005-0000-0000-0000B2010000}"/>
    <cellStyle name="Title 11" xfId="430" xr:uid="{00000000-0005-0000-0000-0000B3010000}"/>
    <cellStyle name="Title 12" xfId="431" xr:uid="{00000000-0005-0000-0000-0000B4010000}"/>
    <cellStyle name="Title 2" xfId="432" xr:uid="{00000000-0005-0000-0000-0000B5010000}"/>
    <cellStyle name="Title 3" xfId="433" xr:uid="{00000000-0005-0000-0000-0000B6010000}"/>
    <cellStyle name="Title 4" xfId="434" xr:uid="{00000000-0005-0000-0000-0000B7010000}"/>
    <cellStyle name="Title 5" xfId="435" xr:uid="{00000000-0005-0000-0000-0000B8010000}"/>
    <cellStyle name="Title 6" xfId="436" xr:uid="{00000000-0005-0000-0000-0000B9010000}"/>
    <cellStyle name="Title 7" xfId="437" xr:uid="{00000000-0005-0000-0000-0000BA010000}"/>
    <cellStyle name="Title 8" xfId="438" xr:uid="{00000000-0005-0000-0000-0000BB010000}"/>
    <cellStyle name="Title 9" xfId="439" xr:uid="{00000000-0005-0000-0000-0000BC010000}"/>
    <cellStyle name="Total 10" xfId="440" xr:uid="{00000000-0005-0000-0000-0000BD010000}"/>
    <cellStyle name="Total 11" xfId="441" xr:uid="{00000000-0005-0000-0000-0000BE010000}"/>
    <cellStyle name="Total 12" xfId="442" xr:uid="{00000000-0005-0000-0000-0000BF010000}"/>
    <cellStyle name="Total 2" xfId="443" xr:uid="{00000000-0005-0000-0000-0000C0010000}"/>
    <cellStyle name="Total 3" xfId="444" xr:uid="{00000000-0005-0000-0000-0000C1010000}"/>
    <cellStyle name="Total 4" xfId="445" xr:uid="{00000000-0005-0000-0000-0000C2010000}"/>
    <cellStyle name="Total 5" xfId="446" xr:uid="{00000000-0005-0000-0000-0000C3010000}"/>
    <cellStyle name="Total 6" xfId="447" xr:uid="{00000000-0005-0000-0000-0000C4010000}"/>
    <cellStyle name="Total 7" xfId="448" xr:uid="{00000000-0005-0000-0000-0000C5010000}"/>
    <cellStyle name="Total 8" xfId="449" xr:uid="{00000000-0005-0000-0000-0000C6010000}"/>
    <cellStyle name="Total 9" xfId="450" xr:uid="{00000000-0005-0000-0000-0000C7010000}"/>
    <cellStyle name="Warning Text 10" xfId="451" xr:uid="{00000000-0005-0000-0000-0000C8010000}"/>
    <cellStyle name="Warning Text 11" xfId="452" xr:uid="{00000000-0005-0000-0000-0000C9010000}"/>
    <cellStyle name="Warning Text 12" xfId="453" xr:uid="{00000000-0005-0000-0000-0000CA010000}"/>
    <cellStyle name="Warning Text 2" xfId="454" xr:uid="{00000000-0005-0000-0000-0000CB010000}"/>
    <cellStyle name="Warning Text 3" xfId="455" xr:uid="{00000000-0005-0000-0000-0000CC010000}"/>
    <cellStyle name="Warning Text 4" xfId="456" xr:uid="{00000000-0005-0000-0000-0000CD010000}"/>
    <cellStyle name="Warning Text 5" xfId="457" xr:uid="{00000000-0005-0000-0000-0000CE010000}"/>
    <cellStyle name="Warning Text 6" xfId="458" xr:uid="{00000000-0005-0000-0000-0000CF010000}"/>
    <cellStyle name="Warning Text 7" xfId="459" xr:uid="{00000000-0005-0000-0000-0000D0010000}"/>
    <cellStyle name="Warning Text 8" xfId="460" xr:uid="{00000000-0005-0000-0000-0000D1010000}"/>
    <cellStyle name="Warning Text 9" xfId="461" xr:uid="{00000000-0005-0000-0000-0000D2010000}"/>
  </cellStyles>
  <dxfs count="0"/>
  <tableStyles count="0" defaultTableStyle="TableStyleMedium9" defaultPivotStyle="PivotStyleLight16"/>
  <colors>
    <mruColors>
      <color rgb="FFFFFF99"/>
      <color rgb="FFCCFF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622300</xdr:colOff>
      <xdr:row>1</xdr:row>
      <xdr:rowOff>120650</xdr:rowOff>
    </xdr:from>
    <xdr:to>
      <xdr:col>9</xdr:col>
      <xdr:colOff>303530</xdr:colOff>
      <xdr:row>4</xdr:row>
      <xdr:rowOff>0</xdr:rowOff>
    </xdr:to>
    <xdr:pic>
      <xdr:nvPicPr>
        <xdr:cNvPr id="4" name="Picture 3" descr="A picture containing text, light&#10;&#10;Description automatically generated">
          <a:extLst>
            <a:ext uri="{FF2B5EF4-FFF2-40B4-BE49-F238E27FC236}">
              <a16:creationId xmlns:a16="http://schemas.microsoft.com/office/drawing/2014/main" id="{8517DD53-7760-403C-9B9F-20C08A10BE9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15300" y="374650"/>
          <a:ext cx="2037080" cy="579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901700</xdr:colOff>
      <xdr:row>1</xdr:row>
      <xdr:rowOff>273050</xdr:rowOff>
    </xdr:from>
    <xdr:to>
      <xdr:col>9</xdr:col>
      <xdr:colOff>365125</xdr:colOff>
      <xdr:row>4</xdr:row>
      <xdr:rowOff>135255</xdr:rowOff>
    </xdr:to>
    <xdr:pic>
      <xdr:nvPicPr>
        <xdr:cNvPr id="4" name="Picture 3" descr="A picture containing text, light&#10;&#10;Description automatically generated">
          <a:extLst>
            <a:ext uri="{FF2B5EF4-FFF2-40B4-BE49-F238E27FC236}">
              <a16:creationId xmlns:a16="http://schemas.microsoft.com/office/drawing/2014/main" id="{CC421D7E-938C-4D7C-8CB7-49FC22E000E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5800" y="527050"/>
          <a:ext cx="2037080" cy="579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793750</xdr:colOff>
      <xdr:row>1</xdr:row>
      <xdr:rowOff>146050</xdr:rowOff>
    </xdr:from>
    <xdr:to>
      <xdr:col>9</xdr:col>
      <xdr:colOff>303530</xdr:colOff>
      <xdr:row>4</xdr:row>
      <xdr:rowOff>21590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3081F7EE-318B-4199-A262-DF60C074195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2550" y="400050"/>
          <a:ext cx="2037080" cy="5791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0</xdr:row>
      <xdr:rowOff>165100</xdr:rowOff>
    </xdr:from>
    <xdr:to>
      <xdr:col>11</xdr:col>
      <xdr:colOff>62230</xdr:colOff>
      <xdr:row>2</xdr:row>
      <xdr:rowOff>236220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896E4408-0753-4E68-B58E-B3EC772D2A1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8350" y="165100"/>
          <a:ext cx="2037080" cy="579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R108"/>
  <sheetViews>
    <sheetView showGridLines="0" tabSelected="1" zoomScaleNormal="100" workbookViewId="0">
      <selection sqref="A1:XFD1048576"/>
    </sheetView>
  </sheetViews>
  <sheetFormatPr defaultColWidth="9.26953125" defaultRowHeight="12.5"/>
  <cols>
    <col min="1" max="1" width="8.26953125" customWidth="1"/>
    <col min="2" max="2" width="81.7265625" bestFit="1" customWidth="1"/>
    <col min="3" max="3" width="7.26953125" bestFit="1" customWidth="1"/>
    <col min="4" max="4" width="10.81640625" customWidth="1"/>
    <col min="5" max="5" width="1.7265625" customWidth="1"/>
    <col min="6" max="6" width="13.7265625" customWidth="1"/>
    <col min="7" max="7" width="4.7265625" bestFit="1" customWidth="1"/>
    <col min="8" max="8" width="1.54296875" customWidth="1"/>
    <col min="9" max="9" width="13.7265625" customWidth="1"/>
    <col min="10" max="10" width="4.7265625" customWidth="1"/>
    <col min="11" max="20" width="9.6328125" customWidth="1"/>
  </cols>
  <sheetData>
    <row r="1" spans="1:226" s="117" customFormat="1" ht="20">
      <c r="A1" s="8" t="s">
        <v>0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</row>
    <row r="2" spans="1:226" s="117" customFormat="1" ht="20" customHeight="1">
      <c r="A2" s="82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</row>
    <row r="3" spans="1:226" s="117" customFormat="1" ht="20" customHeight="1">
      <c r="A3" s="8" t="s">
        <v>1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</row>
    <row r="4" spans="1:226" ht="15.5">
      <c r="A4" s="11"/>
      <c r="B4" s="12"/>
    </row>
    <row r="5" spans="1:226" ht="15.5">
      <c r="A5" s="11"/>
      <c r="B5" s="12"/>
    </row>
    <row r="6" spans="1:226" ht="20">
      <c r="A6" s="14" t="s">
        <v>2</v>
      </c>
      <c r="B6" s="182"/>
    </row>
    <row r="7" spans="1:226" ht="20">
      <c r="A7" s="15" t="s">
        <v>3</v>
      </c>
      <c r="B7" s="183"/>
    </row>
    <row r="8" spans="1:226" ht="12.65" customHeight="1"/>
    <row r="9" spans="1:226" ht="14.25" customHeight="1">
      <c r="F9" s="330">
        <v>10</v>
      </c>
      <c r="G9" s="331"/>
      <c r="I9" s="330">
        <v>20</v>
      </c>
      <c r="J9" s="331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</row>
    <row r="10" spans="1:226" s="119" customFormat="1" ht="15.75" customHeight="1">
      <c r="A10" s="17" t="s">
        <v>4</v>
      </c>
      <c r="B10" s="18" t="s">
        <v>5</v>
      </c>
      <c r="C10" s="184" t="s">
        <v>6</v>
      </c>
      <c r="D10" s="20" t="s">
        <v>7</v>
      </c>
      <c r="E10" s="21"/>
      <c r="F10" s="332" t="s">
        <v>8</v>
      </c>
      <c r="G10" s="333"/>
      <c r="H10" s="31"/>
      <c r="I10" s="332" t="s">
        <v>9</v>
      </c>
      <c r="J10" s="33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</row>
    <row r="11" spans="1:226" s="119" customFormat="1" ht="15.5">
      <c r="A11" s="22" t="s">
        <v>10</v>
      </c>
      <c r="B11" s="23"/>
      <c r="C11" s="185"/>
      <c r="D11" s="25" t="s">
        <v>11</v>
      </c>
      <c r="E11" s="21"/>
      <c r="F11" s="334"/>
      <c r="G11" s="335"/>
      <c r="H11" s="186"/>
      <c r="I11" s="334"/>
      <c r="J11" s="335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</row>
    <row r="12" spans="1:226" ht="15.5">
      <c r="A12" s="22"/>
      <c r="B12" s="120"/>
      <c r="C12" s="187"/>
      <c r="D12" s="188"/>
      <c r="E12" s="21"/>
      <c r="F12" s="189" t="s">
        <v>12</v>
      </c>
      <c r="G12" s="289" t="s">
        <v>13</v>
      </c>
      <c r="H12" s="31"/>
      <c r="I12" s="189" t="s">
        <v>14</v>
      </c>
      <c r="J12" s="289" t="s">
        <v>13</v>
      </c>
      <c r="M12" s="121"/>
    </row>
    <row r="13" spans="1:226">
      <c r="A13" s="122"/>
      <c r="B13" s="123"/>
      <c r="C13" s="124"/>
      <c r="D13" s="124"/>
    </row>
    <row r="14" spans="1:226" ht="15.5">
      <c r="A14" s="125"/>
      <c r="B14" s="29" t="s">
        <v>15</v>
      </c>
      <c r="C14" s="126"/>
      <c r="D14" s="127"/>
    </row>
    <row r="15" spans="1:226">
      <c r="A15" s="190" t="s">
        <v>16</v>
      </c>
      <c r="B15" s="279" t="s">
        <v>17</v>
      </c>
      <c r="C15" s="280" t="s">
        <v>18</v>
      </c>
      <c r="D15" s="191" t="s">
        <v>19</v>
      </c>
      <c r="F15" s="128">
        <v>2554291.5918584364</v>
      </c>
      <c r="G15" s="129" t="s">
        <v>20</v>
      </c>
      <c r="H15" s="121"/>
      <c r="I15" s="130">
        <v>2570273.54</v>
      </c>
      <c r="J15" s="129" t="s">
        <v>21</v>
      </c>
      <c r="L15" s="249"/>
      <c r="M15" s="248"/>
      <c r="N15" s="121"/>
      <c r="O15" s="121"/>
    </row>
    <row r="16" spans="1:226">
      <c r="A16" s="190" t="s">
        <v>22</v>
      </c>
      <c r="B16" s="279" t="s">
        <v>23</v>
      </c>
      <c r="C16" s="288" t="s">
        <v>18</v>
      </c>
      <c r="D16" s="191" t="s">
        <v>19</v>
      </c>
      <c r="F16" s="192">
        <v>345</v>
      </c>
      <c r="G16" s="193" t="s">
        <v>20</v>
      </c>
      <c r="H16" s="121"/>
      <c r="I16" s="192">
        <v>326</v>
      </c>
      <c r="J16" s="193" t="s">
        <v>21</v>
      </c>
      <c r="L16" s="266"/>
      <c r="M16" s="248"/>
    </row>
    <row r="17" spans="1:13">
      <c r="A17" s="190" t="s">
        <v>24</v>
      </c>
      <c r="B17" s="279" t="s">
        <v>25</v>
      </c>
      <c r="C17" s="280" t="s">
        <v>18</v>
      </c>
      <c r="D17" s="191" t="s">
        <v>19</v>
      </c>
      <c r="F17" s="192">
        <v>20589</v>
      </c>
      <c r="G17" s="193" t="s">
        <v>21</v>
      </c>
      <c r="H17" s="121"/>
      <c r="I17" s="192">
        <v>20794.89</v>
      </c>
      <c r="J17" s="193" t="s">
        <v>21</v>
      </c>
      <c r="M17" s="248"/>
    </row>
    <row r="18" spans="1:13">
      <c r="A18" s="190" t="s">
        <v>26</v>
      </c>
      <c r="B18" s="279" t="s">
        <v>27</v>
      </c>
      <c r="C18" s="280" t="s">
        <v>18</v>
      </c>
      <c r="D18" s="191" t="s">
        <v>19</v>
      </c>
      <c r="F18" s="192">
        <v>3925</v>
      </c>
      <c r="G18" s="193" t="s">
        <v>21</v>
      </c>
      <c r="H18" s="121"/>
      <c r="I18" s="192">
        <v>3964.25</v>
      </c>
      <c r="J18" s="193" t="s">
        <v>21</v>
      </c>
    </row>
    <row r="19" spans="1:13">
      <c r="A19" s="190" t="s">
        <v>28</v>
      </c>
      <c r="B19" s="279" t="s">
        <v>29</v>
      </c>
      <c r="C19" s="288" t="s">
        <v>18</v>
      </c>
      <c r="D19" s="191" t="s">
        <v>19</v>
      </c>
      <c r="F19" s="192">
        <v>120800</v>
      </c>
      <c r="G19" s="193" t="s">
        <v>21</v>
      </c>
      <c r="H19" s="121"/>
      <c r="I19" s="192">
        <v>122008</v>
      </c>
      <c r="J19" s="193" t="s">
        <v>21</v>
      </c>
    </row>
    <row r="20" spans="1:13">
      <c r="A20" s="301" t="s">
        <v>30</v>
      </c>
      <c r="B20" s="279" t="s">
        <v>31</v>
      </c>
      <c r="C20" s="280" t="s">
        <v>18</v>
      </c>
      <c r="D20" s="191" t="s">
        <v>19</v>
      </c>
      <c r="F20" s="302">
        <v>9508</v>
      </c>
      <c r="G20" s="193" t="s">
        <v>21</v>
      </c>
      <c r="H20" s="121"/>
      <c r="I20" s="302">
        <v>9603.08</v>
      </c>
      <c r="J20" s="193" t="s">
        <v>21</v>
      </c>
    </row>
    <row r="21" spans="1:13" ht="15" customHeight="1" thickBot="1">
      <c r="A21" s="194" t="s">
        <v>32</v>
      </c>
      <c r="B21" s="195" t="s">
        <v>33</v>
      </c>
      <c r="C21" s="196" t="s">
        <v>18</v>
      </c>
      <c r="D21" s="197" t="s">
        <v>34</v>
      </c>
      <c r="F21" s="131">
        <f>SUM(F15:F20)</f>
        <v>2709458.5918584364</v>
      </c>
      <c r="G21" s="132" t="s">
        <v>21</v>
      </c>
      <c r="H21" s="121"/>
      <c r="I21" s="131">
        <f>SUM(I15:I20)</f>
        <v>2726969.7600000002</v>
      </c>
      <c r="J21" s="132" t="s">
        <v>21</v>
      </c>
      <c r="L21" s="267"/>
    </row>
    <row r="22" spans="1:13" ht="13" thickBot="1">
      <c r="B22" s="118"/>
      <c r="F22" s="121"/>
      <c r="G22" s="121"/>
      <c r="H22" s="121"/>
      <c r="I22" s="121"/>
      <c r="J22" s="121"/>
    </row>
    <row r="23" spans="1:13" ht="15.5">
      <c r="A23" s="133"/>
      <c r="B23" s="198" t="s">
        <v>35</v>
      </c>
      <c r="C23" s="134"/>
      <c r="D23" s="135"/>
      <c r="F23" s="121"/>
      <c r="G23" s="121"/>
      <c r="H23" s="121">
        <f t="shared" ref="H23" si="0">H24-H15</f>
        <v>0</v>
      </c>
      <c r="I23" s="121"/>
      <c r="J23" s="121"/>
    </row>
    <row r="24" spans="1:13">
      <c r="A24" s="199" t="s">
        <v>36</v>
      </c>
      <c r="B24" s="279" t="s">
        <v>37</v>
      </c>
      <c r="C24" s="280" t="s">
        <v>18</v>
      </c>
      <c r="D24" s="200" t="s">
        <v>19</v>
      </c>
      <c r="F24" s="128">
        <v>2607439</v>
      </c>
      <c r="G24" s="129" t="s">
        <v>38</v>
      </c>
      <c r="H24" s="121"/>
      <c r="I24" s="130">
        <v>2623420.6669999994</v>
      </c>
      <c r="J24" s="129" t="s">
        <v>21</v>
      </c>
      <c r="K24" s="249"/>
      <c r="L24" s="249"/>
      <c r="M24" s="249"/>
    </row>
    <row r="25" spans="1:13">
      <c r="A25" s="199" t="s">
        <v>39</v>
      </c>
      <c r="B25" s="279" t="s">
        <v>40</v>
      </c>
      <c r="C25" s="288" t="s">
        <v>18</v>
      </c>
      <c r="D25" s="200" t="s">
        <v>19</v>
      </c>
      <c r="F25" s="192">
        <v>345</v>
      </c>
      <c r="G25" s="193" t="s">
        <v>38</v>
      </c>
      <c r="H25" s="121"/>
      <c r="I25" s="192">
        <v>326</v>
      </c>
      <c r="J25" s="193" t="s">
        <v>21</v>
      </c>
      <c r="L25" s="121"/>
      <c r="M25" s="248"/>
    </row>
    <row r="26" spans="1:13">
      <c r="A26" s="199" t="s">
        <v>41</v>
      </c>
      <c r="B26" s="279" t="s">
        <v>42</v>
      </c>
      <c r="C26" s="280" t="s">
        <v>18</v>
      </c>
      <c r="D26" s="200" t="s">
        <v>19</v>
      </c>
      <c r="F26" s="192">
        <v>24514</v>
      </c>
      <c r="G26" s="193" t="s">
        <v>21</v>
      </c>
      <c r="H26" s="121"/>
      <c r="I26" s="192">
        <v>24759.14</v>
      </c>
      <c r="J26" s="193" t="s">
        <v>21</v>
      </c>
      <c r="L26" s="121"/>
    </row>
    <row r="27" spans="1:13">
      <c r="A27" s="199" t="s">
        <v>43</v>
      </c>
      <c r="B27" s="279" t="s">
        <v>44</v>
      </c>
      <c r="C27" s="280" t="s">
        <v>18</v>
      </c>
      <c r="D27" s="200" t="s">
        <v>19</v>
      </c>
      <c r="F27" s="192">
        <v>130308</v>
      </c>
      <c r="G27" s="193" t="s">
        <v>21</v>
      </c>
      <c r="H27" s="121"/>
      <c r="I27" s="192">
        <v>131611.07999999999</v>
      </c>
      <c r="J27" s="193" t="s">
        <v>21</v>
      </c>
    </row>
    <row r="28" spans="1:13">
      <c r="A28" s="136" t="s">
        <v>45</v>
      </c>
      <c r="B28" s="201" t="s">
        <v>46</v>
      </c>
      <c r="C28" s="202" t="s">
        <v>18</v>
      </c>
      <c r="D28" s="137" t="s">
        <v>34</v>
      </c>
      <c r="F28" s="131">
        <f>SUM(F24:F27)</f>
        <v>2762606</v>
      </c>
      <c r="G28" s="132" t="s">
        <v>21</v>
      </c>
      <c r="H28" s="121"/>
      <c r="I28" s="131">
        <f>SUM(I24:I27)</f>
        <v>2780116.8869999996</v>
      </c>
      <c r="J28" s="132" t="s">
        <v>21</v>
      </c>
    </row>
    <row r="29" spans="1:13" ht="13" thickBot="1">
      <c r="C29" s="118"/>
      <c r="D29" s="118"/>
      <c r="E29" s="118"/>
      <c r="F29" s="138"/>
      <c r="G29" s="138"/>
      <c r="H29" s="138"/>
      <c r="I29" s="138"/>
      <c r="J29" s="138"/>
    </row>
    <row r="30" spans="1:13" ht="16.899999999999999" customHeight="1" thickBot="1">
      <c r="A30" s="125"/>
      <c r="B30" s="29" t="s">
        <v>47</v>
      </c>
      <c r="C30" s="126"/>
      <c r="D30" s="127"/>
      <c r="F30" s="121"/>
      <c r="G30" s="121"/>
      <c r="H30" s="121"/>
      <c r="I30" s="121"/>
      <c r="J30" s="121"/>
    </row>
    <row r="31" spans="1:13">
      <c r="A31" s="190" t="s">
        <v>48</v>
      </c>
      <c r="B31" s="279" t="s">
        <v>49</v>
      </c>
      <c r="C31" s="280" t="s">
        <v>18</v>
      </c>
      <c r="D31" s="191" t="s">
        <v>19</v>
      </c>
      <c r="F31" s="128">
        <v>2451258.4537137365</v>
      </c>
      <c r="G31" s="129" t="s">
        <v>38</v>
      </c>
      <c r="H31" s="121"/>
      <c r="I31" s="130">
        <v>2466576.4500000002</v>
      </c>
      <c r="J31" s="129" t="s">
        <v>21</v>
      </c>
      <c r="L31" s="249"/>
      <c r="M31" s="248"/>
    </row>
    <row r="32" spans="1:13">
      <c r="A32" s="190" t="s">
        <v>50</v>
      </c>
      <c r="B32" s="279" t="s">
        <v>51</v>
      </c>
      <c r="C32" s="288" t="s">
        <v>18</v>
      </c>
      <c r="D32" s="191" t="s">
        <v>19</v>
      </c>
      <c r="F32" s="192">
        <v>74</v>
      </c>
      <c r="G32" s="193" t="s">
        <v>38</v>
      </c>
      <c r="H32" s="121"/>
      <c r="I32" s="192">
        <v>66</v>
      </c>
      <c r="J32" s="193" t="s">
        <v>21</v>
      </c>
      <c r="L32" s="121"/>
      <c r="M32" s="248"/>
    </row>
    <row r="33" spans="1:14">
      <c r="A33" s="190" t="s">
        <v>52</v>
      </c>
      <c r="B33" s="279" t="s">
        <v>53</v>
      </c>
      <c r="C33" s="280" t="s">
        <v>18</v>
      </c>
      <c r="D33" s="191" t="s">
        <v>19</v>
      </c>
      <c r="F33" s="192">
        <v>17592</v>
      </c>
      <c r="G33" s="193" t="s">
        <v>21</v>
      </c>
      <c r="H33" s="121"/>
      <c r="I33" s="192">
        <v>17767.920000000002</v>
      </c>
      <c r="J33" s="193" t="s">
        <v>21</v>
      </c>
      <c r="M33" s="248"/>
    </row>
    <row r="34" spans="1:14">
      <c r="A34" s="190" t="s">
        <v>54</v>
      </c>
      <c r="B34" s="279" t="s">
        <v>55</v>
      </c>
      <c r="C34" s="280" t="s">
        <v>18</v>
      </c>
      <c r="D34" s="191" t="s">
        <v>19</v>
      </c>
      <c r="F34" s="192">
        <v>3551</v>
      </c>
      <c r="G34" s="193" t="s">
        <v>21</v>
      </c>
      <c r="H34" s="121"/>
      <c r="I34" s="192">
        <v>3586.51</v>
      </c>
      <c r="J34" s="193" t="s">
        <v>21</v>
      </c>
    </row>
    <row r="35" spans="1:14">
      <c r="A35" s="190" t="s">
        <v>56</v>
      </c>
      <c r="B35" s="279" t="s">
        <v>57</v>
      </c>
      <c r="C35" s="288" t="s">
        <v>18</v>
      </c>
      <c r="D35" s="191" t="s">
        <v>19</v>
      </c>
      <c r="F35" s="192">
        <v>97946</v>
      </c>
      <c r="G35" s="193" t="s">
        <v>21</v>
      </c>
      <c r="H35" s="121"/>
      <c r="I35" s="192">
        <v>98925.46</v>
      </c>
      <c r="J35" s="193" t="s">
        <v>21</v>
      </c>
    </row>
    <row r="36" spans="1:14">
      <c r="A36" s="190" t="s">
        <v>58</v>
      </c>
      <c r="B36" s="279" t="s">
        <v>59</v>
      </c>
      <c r="C36" s="280" t="s">
        <v>18</v>
      </c>
      <c r="D36" s="191" t="s">
        <v>19</v>
      </c>
      <c r="F36" s="302">
        <v>8459</v>
      </c>
      <c r="G36" s="193" t="s">
        <v>21</v>
      </c>
      <c r="H36" s="121"/>
      <c r="I36" s="302">
        <v>8543.59</v>
      </c>
      <c r="J36" s="193" t="s">
        <v>21</v>
      </c>
    </row>
    <row r="37" spans="1:14" ht="13" thickBot="1">
      <c r="A37" s="194" t="s">
        <v>60</v>
      </c>
      <c r="B37" s="195" t="s">
        <v>61</v>
      </c>
      <c r="C37" s="196" t="s">
        <v>18</v>
      </c>
      <c r="D37" s="197" t="s">
        <v>34</v>
      </c>
      <c r="F37" s="131">
        <f>SUM(F31:F36)</f>
        <v>2578880.4537137365</v>
      </c>
      <c r="G37" s="132" t="s">
        <v>21</v>
      </c>
      <c r="H37" s="121"/>
      <c r="I37" s="131">
        <f>SUM(I31:I36)</f>
        <v>2595465.9299999997</v>
      </c>
      <c r="J37" s="132" t="s">
        <v>21</v>
      </c>
    </row>
    <row r="38" spans="1:14" ht="13" thickBot="1">
      <c r="B38" s="118"/>
      <c r="F38" s="121"/>
      <c r="G38" s="121"/>
      <c r="H38" s="121"/>
      <c r="I38" s="121"/>
      <c r="J38" s="121"/>
    </row>
    <row r="39" spans="1:14" ht="15.5">
      <c r="A39" s="133"/>
      <c r="B39" s="198" t="s">
        <v>62</v>
      </c>
      <c r="C39" s="134"/>
      <c r="D39" s="135"/>
      <c r="F39" s="121"/>
      <c r="G39" s="121"/>
      <c r="H39" s="121"/>
      <c r="I39" s="121"/>
      <c r="J39" s="121"/>
      <c r="N39" s="139"/>
    </row>
    <row r="40" spans="1:14">
      <c r="A40" s="199" t="s">
        <v>63</v>
      </c>
      <c r="B40" s="279" t="s">
        <v>37</v>
      </c>
      <c r="C40" s="280" t="s">
        <v>18</v>
      </c>
      <c r="D40" s="200" t="s">
        <v>19</v>
      </c>
      <c r="F40" s="128">
        <v>2502489</v>
      </c>
      <c r="G40" s="129" t="s">
        <v>38</v>
      </c>
      <c r="H40" s="121"/>
      <c r="I40" s="130">
        <v>2517807.4914999995</v>
      </c>
      <c r="J40" s="129" t="s">
        <v>21</v>
      </c>
      <c r="L40" s="249"/>
      <c r="M40" s="248"/>
    </row>
    <row r="41" spans="1:14">
      <c r="A41" s="199" t="s">
        <v>64</v>
      </c>
      <c r="B41" s="279" t="s">
        <v>40</v>
      </c>
      <c r="C41" s="288" t="s">
        <v>18</v>
      </c>
      <c r="D41" s="200" t="s">
        <v>19</v>
      </c>
      <c r="F41" s="192">
        <v>74</v>
      </c>
      <c r="G41" s="303" t="s">
        <v>38</v>
      </c>
      <c r="H41" s="121"/>
      <c r="I41" s="192">
        <v>66</v>
      </c>
      <c r="J41" s="193" t="s">
        <v>21</v>
      </c>
      <c r="L41" s="121"/>
      <c r="M41" s="248"/>
    </row>
    <row r="42" spans="1:14">
      <c r="A42" s="199" t="s">
        <v>65</v>
      </c>
      <c r="B42" s="279" t="s">
        <v>42</v>
      </c>
      <c r="C42" s="280" t="s">
        <v>18</v>
      </c>
      <c r="D42" s="200" t="s">
        <v>19</v>
      </c>
      <c r="F42" s="192">
        <v>21143</v>
      </c>
      <c r="G42" s="193" t="s">
        <v>21</v>
      </c>
      <c r="H42" s="121"/>
      <c r="I42" s="192">
        <v>21354.43</v>
      </c>
      <c r="J42" s="193" t="s">
        <v>21</v>
      </c>
    </row>
    <row r="43" spans="1:14">
      <c r="A43" s="199" t="s">
        <v>66</v>
      </c>
      <c r="B43" s="279" t="s">
        <v>44</v>
      </c>
      <c r="C43" s="288" t="s">
        <v>18</v>
      </c>
      <c r="D43" s="200" t="s">
        <v>19</v>
      </c>
      <c r="F43" s="192">
        <v>106405</v>
      </c>
      <c r="G43" s="193" t="s">
        <v>21</v>
      </c>
      <c r="H43" s="121"/>
      <c r="I43" s="192">
        <v>107469.05</v>
      </c>
      <c r="J43" s="193" t="s">
        <v>21</v>
      </c>
    </row>
    <row r="44" spans="1:14">
      <c r="A44" s="136" t="s">
        <v>67</v>
      </c>
      <c r="B44" s="201" t="s">
        <v>46</v>
      </c>
      <c r="C44" s="202" t="s">
        <v>18</v>
      </c>
      <c r="D44" s="137" t="s">
        <v>34</v>
      </c>
      <c r="F44" s="131">
        <f>SUM(F40:F43)</f>
        <v>2630111</v>
      </c>
      <c r="G44" s="132" t="s">
        <v>21</v>
      </c>
      <c r="H44" s="121"/>
      <c r="I44" s="131">
        <f>SUM(I40:I43)</f>
        <v>2646696.9714999995</v>
      </c>
      <c r="J44" s="132" t="s">
        <v>21</v>
      </c>
    </row>
    <row r="45" spans="1:14">
      <c r="C45" s="118"/>
      <c r="D45" s="118"/>
      <c r="E45" s="118"/>
      <c r="F45" s="138"/>
      <c r="G45" s="138"/>
      <c r="H45" s="138"/>
      <c r="I45" s="138"/>
      <c r="J45" s="138"/>
    </row>
    <row r="46" spans="1:14" ht="15.5">
      <c r="A46" s="133"/>
      <c r="B46" s="198" t="s">
        <v>68</v>
      </c>
      <c r="C46" s="134"/>
      <c r="D46" s="135"/>
      <c r="F46" s="121"/>
      <c r="G46" s="121"/>
      <c r="H46" s="121"/>
      <c r="I46" s="121"/>
      <c r="J46" s="121"/>
    </row>
    <row r="47" spans="1:14">
      <c r="A47" s="199" t="s">
        <v>69</v>
      </c>
      <c r="B47" s="279" t="s">
        <v>70</v>
      </c>
      <c r="C47" s="280" t="s">
        <v>18</v>
      </c>
      <c r="D47" s="200" t="s">
        <v>19</v>
      </c>
      <c r="F47" s="130">
        <v>0</v>
      </c>
      <c r="G47" s="129" t="s">
        <v>38</v>
      </c>
      <c r="H47" s="121"/>
      <c r="I47" s="130">
        <v>0</v>
      </c>
      <c r="J47" s="129" t="s">
        <v>21</v>
      </c>
    </row>
    <row r="48" spans="1:14">
      <c r="A48" s="199" t="s">
        <v>71</v>
      </c>
      <c r="B48" s="279" t="s">
        <v>72</v>
      </c>
      <c r="C48" s="288" t="s">
        <v>18</v>
      </c>
      <c r="D48" s="200" t="s">
        <v>19</v>
      </c>
      <c r="F48" s="192">
        <v>9</v>
      </c>
      <c r="G48" s="193" t="s">
        <v>38</v>
      </c>
      <c r="H48" s="121"/>
      <c r="I48" s="192">
        <v>7</v>
      </c>
      <c r="J48" s="193" t="s">
        <v>21</v>
      </c>
    </row>
    <row r="49" spans="1:12">
      <c r="A49" s="199" t="s">
        <v>73</v>
      </c>
      <c r="B49" s="279" t="s">
        <v>74</v>
      </c>
      <c r="C49" s="280" t="s">
        <v>18</v>
      </c>
      <c r="D49" s="200" t="s">
        <v>19</v>
      </c>
      <c r="F49" s="192">
        <v>359</v>
      </c>
      <c r="G49" s="193" t="s">
        <v>21</v>
      </c>
      <c r="H49" s="121"/>
      <c r="I49" s="192">
        <v>362.59</v>
      </c>
      <c r="J49" s="193" t="s">
        <v>21</v>
      </c>
    </row>
    <row r="50" spans="1:12">
      <c r="A50" s="199" t="s">
        <v>75</v>
      </c>
      <c r="B50" s="279" t="s">
        <v>76</v>
      </c>
      <c r="C50" s="288" t="s">
        <v>18</v>
      </c>
      <c r="D50" s="200" t="s">
        <v>19</v>
      </c>
      <c r="F50" s="192">
        <v>10206</v>
      </c>
      <c r="G50" s="193" t="s">
        <v>21</v>
      </c>
      <c r="H50" s="121"/>
      <c r="I50" s="192">
        <v>10308.06</v>
      </c>
      <c r="J50" s="193" t="s">
        <v>21</v>
      </c>
    </row>
    <row r="51" spans="1:12">
      <c r="A51" s="199" t="s">
        <v>77</v>
      </c>
      <c r="B51" s="304" t="s">
        <v>78</v>
      </c>
      <c r="C51" s="288" t="s">
        <v>18</v>
      </c>
      <c r="D51" s="305" t="s">
        <v>19</v>
      </c>
      <c r="F51" s="302">
        <v>0</v>
      </c>
      <c r="G51" s="306" t="s">
        <v>38</v>
      </c>
      <c r="H51" s="121"/>
      <c r="I51" s="192">
        <v>0</v>
      </c>
      <c r="J51" s="307" t="s">
        <v>21</v>
      </c>
    </row>
    <row r="52" spans="1:12">
      <c r="A52" s="199" t="s">
        <v>79</v>
      </c>
      <c r="B52" s="304" t="s">
        <v>80</v>
      </c>
      <c r="C52" s="288" t="s">
        <v>18</v>
      </c>
      <c r="D52" s="305" t="s">
        <v>19</v>
      </c>
      <c r="F52" s="302">
        <v>49413</v>
      </c>
      <c r="G52" s="307" t="s">
        <v>21</v>
      </c>
      <c r="H52" s="121"/>
      <c r="I52" s="302">
        <v>49907.13</v>
      </c>
      <c r="J52" s="307" t="s">
        <v>21</v>
      </c>
    </row>
    <row r="53" spans="1:12">
      <c r="A53" s="199" t="s">
        <v>81</v>
      </c>
      <c r="B53" s="304" t="s">
        <v>82</v>
      </c>
      <c r="C53" s="288" t="s">
        <v>18</v>
      </c>
      <c r="D53" s="305" t="s">
        <v>19</v>
      </c>
      <c r="F53" s="302">
        <v>8341</v>
      </c>
      <c r="G53" s="307" t="s">
        <v>21</v>
      </c>
      <c r="H53" s="121"/>
      <c r="I53" s="302">
        <v>8424.41</v>
      </c>
      <c r="J53" s="307" t="s">
        <v>21</v>
      </c>
    </row>
    <row r="54" spans="1:12">
      <c r="A54" s="136" t="s">
        <v>83</v>
      </c>
      <c r="B54" s="201" t="s">
        <v>84</v>
      </c>
      <c r="C54" s="202" t="s">
        <v>18</v>
      </c>
      <c r="D54" s="137" t="s">
        <v>34</v>
      </c>
      <c r="F54" s="131">
        <f>F37-SUM(F47:F50)+SUM(F51:F53)</f>
        <v>2626060.4537137365</v>
      </c>
      <c r="G54" s="132" t="s">
        <v>21</v>
      </c>
      <c r="H54" s="121"/>
      <c r="I54" s="131">
        <f>I37-SUM(I47:I50)+SUM(I51:I53)</f>
        <v>2643119.8199999998</v>
      </c>
      <c r="J54" s="132" t="s">
        <v>21</v>
      </c>
    </row>
    <row r="55" spans="1:12">
      <c r="B55" s="118"/>
      <c r="F55" s="121"/>
      <c r="G55" s="121"/>
      <c r="H55" s="121"/>
      <c r="I55" s="121"/>
      <c r="J55" s="121"/>
    </row>
    <row r="56" spans="1:12" ht="15.5">
      <c r="A56" s="133"/>
      <c r="B56" s="198" t="s">
        <v>85</v>
      </c>
      <c r="C56" s="134"/>
      <c r="D56" s="135"/>
      <c r="F56" s="121"/>
      <c r="G56" s="121"/>
      <c r="H56" s="121"/>
      <c r="I56" s="121"/>
      <c r="J56" s="121"/>
    </row>
    <row r="57" spans="1:12">
      <c r="A57" s="199" t="s">
        <v>86</v>
      </c>
      <c r="B57" s="279" t="s">
        <v>37</v>
      </c>
      <c r="C57" s="280" t="s">
        <v>18</v>
      </c>
      <c r="D57" s="200" t="s">
        <v>19</v>
      </c>
      <c r="F57" s="130">
        <v>2502489</v>
      </c>
      <c r="G57" s="129" t="s">
        <v>38</v>
      </c>
      <c r="H57" s="121"/>
      <c r="I57" s="130">
        <v>2517807.4914999995</v>
      </c>
      <c r="J57" s="129" t="s">
        <v>21</v>
      </c>
    </row>
    <row r="58" spans="1:12">
      <c r="A58" s="199" t="s">
        <v>87</v>
      </c>
      <c r="B58" s="279" t="s">
        <v>40</v>
      </c>
      <c r="C58" s="288" t="s">
        <v>18</v>
      </c>
      <c r="D58" s="200" t="s">
        <v>19</v>
      </c>
      <c r="F58" s="192">
        <v>483</v>
      </c>
      <c r="G58" s="193" t="s">
        <v>38</v>
      </c>
      <c r="H58" s="121"/>
      <c r="I58" s="192">
        <v>465.5</v>
      </c>
      <c r="J58" s="193" t="s">
        <v>21</v>
      </c>
      <c r="L58" s="266"/>
    </row>
    <row r="59" spans="1:12">
      <c r="A59" s="199" t="s">
        <v>88</v>
      </c>
      <c r="B59" s="279" t="s">
        <v>42</v>
      </c>
      <c r="C59" s="280" t="s">
        <v>18</v>
      </c>
      <c r="D59" s="200" t="s">
        <v>19</v>
      </c>
      <c r="F59" s="192">
        <v>78538</v>
      </c>
      <c r="G59" s="193" t="s">
        <v>21</v>
      </c>
      <c r="H59" s="121"/>
      <c r="I59" s="192">
        <v>79323.38</v>
      </c>
      <c r="J59" s="193" t="s">
        <v>21</v>
      </c>
    </row>
    <row r="60" spans="1:12">
      <c r="A60" s="199" t="s">
        <v>89</v>
      </c>
      <c r="B60" s="279" t="s">
        <v>44</v>
      </c>
      <c r="C60" s="288" t="s">
        <v>18</v>
      </c>
      <c r="D60" s="200" t="s">
        <v>19</v>
      </c>
      <c r="F60" s="192">
        <v>96199</v>
      </c>
      <c r="G60" s="193" t="s">
        <v>21</v>
      </c>
      <c r="H60" s="121"/>
      <c r="I60" s="192">
        <v>97160.99</v>
      </c>
      <c r="J60" s="193" t="s">
        <v>21</v>
      </c>
    </row>
    <row r="61" spans="1:12">
      <c r="A61" s="136" t="s">
        <v>90</v>
      </c>
      <c r="B61" s="201" t="s">
        <v>46</v>
      </c>
      <c r="C61" s="202" t="s">
        <v>18</v>
      </c>
      <c r="D61" s="137" t="s">
        <v>34</v>
      </c>
      <c r="F61" s="131">
        <f>SUM(F57:F60)</f>
        <v>2677709</v>
      </c>
      <c r="G61" s="132" t="s">
        <v>21</v>
      </c>
      <c r="H61" s="121"/>
      <c r="I61" s="131">
        <f>SUM(I57:I60)</f>
        <v>2694757.3614999996</v>
      </c>
      <c r="J61" s="132" t="s">
        <v>21</v>
      </c>
    </row>
    <row r="62" spans="1:12">
      <c r="C62" s="118"/>
      <c r="D62" s="118"/>
      <c r="E62" s="118"/>
      <c r="F62" s="138"/>
      <c r="G62" s="138"/>
      <c r="H62" s="138"/>
      <c r="I62" s="138"/>
      <c r="J62" s="138"/>
    </row>
    <row r="63" spans="1:12" ht="15.5">
      <c r="A63" s="140"/>
      <c r="B63" s="32" t="s">
        <v>91</v>
      </c>
      <c r="C63" s="93"/>
      <c r="D63" s="94"/>
      <c r="F63" s="121"/>
      <c r="G63" s="121"/>
      <c r="H63" s="121"/>
      <c r="I63" s="121"/>
      <c r="J63" s="121"/>
    </row>
    <row r="64" spans="1:12">
      <c r="A64" s="87" t="s">
        <v>92</v>
      </c>
      <c r="B64" s="88" t="s">
        <v>93</v>
      </c>
      <c r="C64" s="141" t="s">
        <v>18</v>
      </c>
      <c r="D64" s="89" t="s">
        <v>19</v>
      </c>
      <c r="F64" s="142">
        <v>1278</v>
      </c>
      <c r="G64" s="143" t="s">
        <v>20</v>
      </c>
      <c r="H64" s="121"/>
      <c r="I64" s="142">
        <v>1269</v>
      </c>
      <c r="J64" s="143" t="s">
        <v>94</v>
      </c>
    </row>
    <row r="65" spans="1:10">
      <c r="A65" s="190" t="s">
        <v>95</v>
      </c>
      <c r="B65" s="279" t="s">
        <v>96</v>
      </c>
      <c r="C65" s="288" t="s">
        <v>18</v>
      </c>
      <c r="D65" s="191" t="s">
        <v>19</v>
      </c>
      <c r="F65" s="203">
        <v>3512</v>
      </c>
      <c r="G65" s="204" t="s">
        <v>20</v>
      </c>
      <c r="H65" s="121"/>
      <c r="I65" s="203">
        <v>3462</v>
      </c>
      <c r="J65" s="204" t="s">
        <v>94</v>
      </c>
    </row>
    <row r="66" spans="1:10">
      <c r="A66" s="190" t="s">
        <v>97</v>
      </c>
      <c r="B66" s="279" t="s">
        <v>98</v>
      </c>
      <c r="C66" s="280" t="s">
        <v>99</v>
      </c>
      <c r="D66" s="191" t="s">
        <v>19</v>
      </c>
      <c r="F66" s="203">
        <v>11562</v>
      </c>
      <c r="G66" s="204" t="s">
        <v>100</v>
      </c>
      <c r="H66" s="121"/>
      <c r="I66" s="203">
        <v>11570</v>
      </c>
      <c r="J66" s="204" t="s">
        <v>100</v>
      </c>
    </row>
    <row r="67" spans="1:10">
      <c r="A67" s="194" t="s">
        <v>101</v>
      </c>
      <c r="B67" s="209" t="s">
        <v>328</v>
      </c>
      <c r="C67" s="205" t="s">
        <v>99</v>
      </c>
      <c r="D67" s="197" t="s">
        <v>19</v>
      </c>
      <c r="F67" s="206">
        <v>23816</v>
      </c>
      <c r="G67" s="207" t="s">
        <v>100</v>
      </c>
      <c r="H67" s="121"/>
      <c r="I67" s="206">
        <v>23832</v>
      </c>
      <c r="J67" s="207" t="s">
        <v>100</v>
      </c>
    </row>
    <row r="68" spans="1:10">
      <c r="C68" s="118"/>
      <c r="D68" s="118"/>
      <c r="E68" s="118"/>
      <c r="F68" s="138"/>
      <c r="G68" s="138"/>
      <c r="H68" s="138"/>
      <c r="I68" s="138"/>
      <c r="J68" s="138"/>
    </row>
    <row r="69" spans="1:10" ht="15.5">
      <c r="A69" s="140"/>
      <c r="B69" s="32" t="s">
        <v>102</v>
      </c>
      <c r="C69" s="93"/>
      <c r="D69" s="94"/>
      <c r="F69" s="121"/>
      <c r="G69" s="121"/>
      <c r="H69" s="121"/>
      <c r="I69" s="121"/>
      <c r="J69" s="121"/>
    </row>
    <row r="70" spans="1:10">
      <c r="A70" s="87" t="s">
        <v>103</v>
      </c>
      <c r="B70" s="88" t="s">
        <v>104</v>
      </c>
      <c r="C70" s="141" t="s">
        <v>18</v>
      </c>
      <c r="D70" s="89" t="s">
        <v>19</v>
      </c>
      <c r="F70" s="142">
        <v>467</v>
      </c>
      <c r="G70" s="143" t="s">
        <v>21</v>
      </c>
      <c r="H70" s="121"/>
      <c r="I70" s="142">
        <v>467</v>
      </c>
      <c r="J70" s="143" t="s">
        <v>21</v>
      </c>
    </row>
    <row r="71" spans="1:10">
      <c r="A71" s="190" t="s">
        <v>105</v>
      </c>
      <c r="B71" s="279" t="s">
        <v>106</v>
      </c>
      <c r="C71" s="288" t="s">
        <v>18</v>
      </c>
      <c r="D71" s="191" t="s">
        <v>19</v>
      </c>
      <c r="F71" s="203">
        <v>2266</v>
      </c>
      <c r="G71" s="204" t="s">
        <v>21</v>
      </c>
      <c r="H71" s="121"/>
      <c r="I71" s="203">
        <v>2266</v>
      </c>
      <c r="J71" s="204" t="s">
        <v>21</v>
      </c>
    </row>
    <row r="72" spans="1:10">
      <c r="A72" s="301" t="s">
        <v>107</v>
      </c>
      <c r="B72" s="279" t="s">
        <v>108</v>
      </c>
      <c r="C72" s="288" t="s">
        <v>18</v>
      </c>
      <c r="D72" s="191" t="s">
        <v>19</v>
      </c>
      <c r="F72" s="203">
        <v>6570</v>
      </c>
      <c r="G72" s="204" t="s">
        <v>21</v>
      </c>
      <c r="H72" s="121"/>
      <c r="I72" s="203">
        <v>1719</v>
      </c>
      <c r="J72" s="204" t="s">
        <v>21</v>
      </c>
    </row>
    <row r="73" spans="1:10">
      <c r="A73" s="144" t="s">
        <v>109</v>
      </c>
      <c r="B73" s="279" t="s">
        <v>110</v>
      </c>
      <c r="C73" s="288" t="s">
        <v>18</v>
      </c>
      <c r="D73" s="191" t="s">
        <v>19</v>
      </c>
      <c r="F73" s="308">
        <v>4851</v>
      </c>
      <c r="G73" s="309" t="s">
        <v>21</v>
      </c>
      <c r="H73" s="121"/>
      <c r="I73" s="308">
        <v>4851</v>
      </c>
      <c r="J73" s="309" t="s">
        <v>21</v>
      </c>
    </row>
    <row r="74" spans="1:10">
      <c r="A74" s="190" t="s">
        <v>111</v>
      </c>
      <c r="B74" s="279" t="s">
        <v>112</v>
      </c>
      <c r="C74" s="288" t="s">
        <v>18</v>
      </c>
      <c r="D74" s="191" t="s">
        <v>19</v>
      </c>
      <c r="F74" s="308">
        <v>127</v>
      </c>
      <c r="G74" s="309" t="s">
        <v>21</v>
      </c>
      <c r="H74" s="121"/>
      <c r="I74" s="308">
        <v>127</v>
      </c>
      <c r="J74" s="309" t="s">
        <v>21</v>
      </c>
    </row>
    <row r="75" spans="1:10">
      <c r="A75" s="301" t="s">
        <v>113</v>
      </c>
      <c r="B75" s="279" t="s">
        <v>114</v>
      </c>
      <c r="C75" s="288" t="s">
        <v>18</v>
      </c>
      <c r="D75" s="191" t="s">
        <v>19</v>
      </c>
      <c r="F75" s="308">
        <v>134</v>
      </c>
      <c r="G75" s="309" t="s">
        <v>21</v>
      </c>
      <c r="H75" s="121"/>
      <c r="I75" s="308">
        <v>134</v>
      </c>
      <c r="J75" s="309" t="s">
        <v>21</v>
      </c>
    </row>
    <row r="76" spans="1:10">
      <c r="A76" s="144" t="s">
        <v>115</v>
      </c>
      <c r="B76" s="279" t="s">
        <v>116</v>
      </c>
      <c r="C76" s="288" t="s">
        <v>18</v>
      </c>
      <c r="D76" s="191" t="s">
        <v>19</v>
      </c>
      <c r="F76" s="308">
        <v>7</v>
      </c>
      <c r="G76" s="309" t="s">
        <v>21</v>
      </c>
      <c r="H76" s="121"/>
      <c r="I76" s="308">
        <v>7</v>
      </c>
      <c r="J76" s="309" t="s">
        <v>21</v>
      </c>
    </row>
    <row r="77" spans="1:10">
      <c r="A77" s="190" t="s">
        <v>117</v>
      </c>
      <c r="B77" s="279" t="s">
        <v>118</v>
      </c>
      <c r="C77" s="288" t="s">
        <v>18</v>
      </c>
      <c r="D77" s="191" t="s">
        <v>19</v>
      </c>
      <c r="F77" s="308">
        <v>1</v>
      </c>
      <c r="G77" s="309" t="s">
        <v>21</v>
      </c>
      <c r="H77" s="121"/>
      <c r="I77" s="308">
        <v>0</v>
      </c>
      <c r="J77" s="309" t="s">
        <v>21</v>
      </c>
    </row>
    <row r="78" spans="1:10">
      <c r="A78" s="301" t="s">
        <v>119</v>
      </c>
      <c r="B78" s="279" t="s">
        <v>120</v>
      </c>
      <c r="C78" s="288" t="s">
        <v>18</v>
      </c>
      <c r="D78" s="191" t="s">
        <v>19</v>
      </c>
      <c r="F78" s="308">
        <v>1</v>
      </c>
      <c r="G78" s="309" t="s">
        <v>21</v>
      </c>
      <c r="H78" s="121"/>
      <c r="I78" s="308">
        <v>0</v>
      </c>
      <c r="J78" s="309" t="s">
        <v>21</v>
      </c>
    </row>
    <row r="79" spans="1:10">
      <c r="A79" s="144" t="s">
        <v>121</v>
      </c>
      <c r="B79" s="279" t="s">
        <v>122</v>
      </c>
      <c r="C79" s="288" t="s">
        <v>18</v>
      </c>
      <c r="D79" s="191" t="s">
        <v>19</v>
      </c>
      <c r="F79" s="308">
        <v>0</v>
      </c>
      <c r="G79" s="309" t="s">
        <v>21</v>
      </c>
      <c r="H79" s="121"/>
      <c r="I79" s="308">
        <v>0</v>
      </c>
      <c r="J79" s="309" t="s">
        <v>21</v>
      </c>
    </row>
    <row r="80" spans="1:10">
      <c r="A80" s="194" t="s">
        <v>123</v>
      </c>
      <c r="B80" s="195" t="s">
        <v>124</v>
      </c>
      <c r="C80" s="205" t="s">
        <v>18</v>
      </c>
      <c r="D80" s="197" t="s">
        <v>19</v>
      </c>
      <c r="F80" s="206">
        <v>0</v>
      </c>
      <c r="G80" s="207" t="s">
        <v>125</v>
      </c>
      <c r="H80" s="121"/>
      <c r="I80" s="206">
        <v>0</v>
      </c>
      <c r="J80" s="207" t="s">
        <v>125</v>
      </c>
    </row>
    <row r="82" spans="1:10" ht="13" thickBot="1"/>
    <row r="83" spans="1:10">
      <c r="A83" s="145"/>
      <c r="B83" s="146"/>
      <c r="C83" s="147"/>
      <c r="D83" s="148"/>
    </row>
    <row r="84" spans="1:10">
      <c r="A84" s="149" t="s">
        <v>126</v>
      </c>
      <c r="B84" s="150"/>
      <c r="C84" s="151" t="s">
        <v>128</v>
      </c>
      <c r="D84" s="263"/>
    </row>
    <row r="85" spans="1:10">
      <c r="A85" s="153"/>
      <c r="B85" s="150"/>
      <c r="C85" s="154"/>
      <c r="D85" s="152"/>
    </row>
    <row r="86" spans="1:10">
      <c r="A86" s="149" t="s">
        <v>127</v>
      </c>
      <c r="B86" s="150"/>
      <c r="C86" s="151" t="s">
        <v>128</v>
      </c>
      <c r="D86" s="263"/>
    </row>
    <row r="87" spans="1:10">
      <c r="A87" s="153"/>
      <c r="B87" s="150"/>
      <c r="C87" s="154"/>
      <c r="D87" s="152"/>
    </row>
    <row r="88" spans="1:10">
      <c r="A88" s="149" t="s">
        <v>129</v>
      </c>
      <c r="B88" s="150"/>
      <c r="C88" s="151" t="s">
        <v>128</v>
      </c>
      <c r="D88" s="264"/>
      <c r="E88" s="159"/>
      <c r="F88" s="159"/>
      <c r="G88" s="159"/>
      <c r="H88" s="159"/>
      <c r="I88" s="159"/>
      <c r="J88" s="159"/>
    </row>
    <row r="89" spans="1:10" ht="13" thickBot="1">
      <c r="A89" s="155"/>
      <c r="B89" s="156"/>
      <c r="C89" s="157"/>
      <c r="D89" s="158"/>
      <c r="E89" s="159"/>
      <c r="F89" s="159"/>
      <c r="G89" s="159"/>
      <c r="H89" s="159"/>
      <c r="I89" s="159"/>
      <c r="J89" s="159"/>
    </row>
    <row r="90" spans="1:10">
      <c r="B90" s="160"/>
      <c r="C90" s="159"/>
      <c r="D90" s="159"/>
      <c r="E90" s="159"/>
      <c r="F90" s="159"/>
      <c r="G90" s="159"/>
      <c r="H90" s="159"/>
      <c r="I90" s="159"/>
      <c r="J90" s="159"/>
    </row>
    <row r="91" spans="1:10">
      <c r="B91" s="159"/>
      <c r="C91" s="159"/>
      <c r="D91" s="159"/>
      <c r="E91" s="159"/>
      <c r="F91" s="159"/>
      <c r="G91" s="159"/>
      <c r="H91" s="159"/>
      <c r="I91" s="159"/>
      <c r="J91" s="159"/>
    </row>
    <row r="92" spans="1:10">
      <c r="B92" s="159"/>
      <c r="C92" s="159"/>
      <c r="D92" s="159"/>
      <c r="E92" s="159"/>
      <c r="F92" s="159"/>
      <c r="G92" s="159"/>
      <c r="H92" s="159"/>
      <c r="I92" s="159"/>
      <c r="J92" s="159"/>
    </row>
    <row r="93" spans="1:10" ht="13.9" customHeight="1">
      <c r="B93" s="159"/>
      <c r="C93" s="159"/>
      <c r="D93" s="159"/>
      <c r="E93" s="159"/>
      <c r="F93" s="159"/>
      <c r="G93" s="159"/>
      <c r="H93" s="159"/>
      <c r="I93" s="159"/>
      <c r="J93" s="159"/>
    </row>
    <row r="94" spans="1:10" ht="13.9" customHeight="1">
      <c r="B94" s="159"/>
      <c r="C94" s="159"/>
      <c r="D94" s="159"/>
      <c r="E94" s="159"/>
      <c r="F94" s="159"/>
      <c r="G94" s="159"/>
      <c r="H94" s="159"/>
      <c r="I94" s="159"/>
      <c r="J94" s="159"/>
    </row>
    <row r="95" spans="1:10" ht="13.9" customHeight="1">
      <c r="B95" s="159"/>
      <c r="C95" s="159"/>
      <c r="D95" s="159"/>
      <c r="E95" s="159"/>
      <c r="F95" s="159"/>
      <c r="G95" s="159"/>
      <c r="H95" s="159"/>
      <c r="I95" s="159"/>
      <c r="J95" s="159"/>
    </row>
    <row r="96" spans="1:10" ht="13.9" customHeight="1">
      <c r="B96" s="159"/>
      <c r="C96" s="159"/>
      <c r="D96" s="159"/>
      <c r="E96" s="159"/>
      <c r="F96" s="159"/>
      <c r="G96" s="159"/>
      <c r="H96" s="159"/>
      <c r="I96" s="159"/>
      <c r="J96" s="159"/>
    </row>
    <row r="97" spans="2:10" ht="13.9" customHeight="1">
      <c r="B97" s="159"/>
      <c r="C97" s="159"/>
      <c r="D97" s="159"/>
      <c r="E97" s="159"/>
      <c r="F97" s="159"/>
      <c r="G97" s="159"/>
      <c r="H97" s="159"/>
      <c r="I97" s="159"/>
      <c r="J97" s="159"/>
    </row>
    <row r="98" spans="2:10" ht="13.9" customHeight="1">
      <c r="B98" s="159"/>
      <c r="C98" s="159"/>
      <c r="D98" s="159"/>
      <c r="E98" s="159"/>
      <c r="F98" s="159"/>
      <c r="G98" s="159"/>
      <c r="H98" s="159"/>
      <c r="I98" s="159"/>
      <c r="J98" s="159"/>
    </row>
    <row r="99" spans="2:10" ht="13.9" customHeight="1">
      <c r="B99" s="159"/>
      <c r="C99" s="159"/>
      <c r="D99" s="159"/>
      <c r="E99" s="159"/>
      <c r="F99" s="159"/>
      <c r="G99" s="159"/>
      <c r="H99" s="159"/>
      <c r="I99" s="159"/>
      <c r="J99" s="159"/>
    </row>
    <row r="100" spans="2:10" ht="13.9" customHeight="1">
      <c r="B100" s="159"/>
      <c r="C100" s="159"/>
      <c r="D100" s="159"/>
      <c r="E100" s="159"/>
      <c r="F100" s="159"/>
      <c r="G100" s="159"/>
      <c r="H100" s="159"/>
      <c r="I100" s="159"/>
      <c r="J100" s="159"/>
    </row>
    <row r="101" spans="2:10" ht="13.9" customHeight="1">
      <c r="B101" s="161"/>
      <c r="C101" s="161"/>
      <c r="D101" s="161"/>
      <c r="E101" s="161"/>
      <c r="F101" s="161"/>
      <c r="G101" s="161"/>
      <c r="H101" s="161"/>
      <c r="I101" s="161"/>
      <c r="J101" s="161"/>
    </row>
    <row r="102" spans="2:10" ht="13.9" customHeight="1">
      <c r="B102" s="161"/>
      <c r="C102" s="161"/>
      <c r="D102" s="161"/>
      <c r="E102" s="161"/>
      <c r="F102" s="161"/>
      <c r="G102" s="161"/>
      <c r="H102" s="161"/>
      <c r="I102" s="161"/>
      <c r="J102" s="161"/>
    </row>
    <row r="103" spans="2:10" ht="13.9" customHeight="1">
      <c r="B103" s="161"/>
      <c r="C103" s="161"/>
      <c r="D103" s="161"/>
      <c r="E103" s="161"/>
      <c r="F103" s="161"/>
      <c r="G103" s="161"/>
      <c r="H103" s="161"/>
      <c r="I103" s="161"/>
      <c r="J103" s="161"/>
    </row>
    <row r="104" spans="2:10" ht="13.9" customHeight="1">
      <c r="B104" s="161"/>
      <c r="C104" s="161"/>
      <c r="D104" s="161"/>
      <c r="E104" s="161"/>
      <c r="F104" s="161"/>
      <c r="G104" s="161"/>
      <c r="H104" s="161"/>
      <c r="I104" s="161"/>
      <c r="J104" s="161"/>
    </row>
    <row r="105" spans="2:10" ht="13.9" customHeight="1">
      <c r="B105" s="161"/>
      <c r="C105" s="161"/>
      <c r="D105" s="161"/>
      <c r="E105" s="161"/>
      <c r="F105" s="161"/>
      <c r="G105" s="161"/>
      <c r="H105" s="161"/>
      <c r="I105" s="161"/>
      <c r="J105" s="161"/>
    </row>
    <row r="106" spans="2:10" ht="13.9" customHeight="1">
      <c r="B106" s="161"/>
      <c r="C106" s="161"/>
      <c r="D106" s="161"/>
      <c r="E106" s="161"/>
      <c r="F106" s="161"/>
      <c r="G106" s="161"/>
      <c r="H106" s="161"/>
      <c r="I106" s="161"/>
      <c r="J106" s="161"/>
    </row>
    <row r="107" spans="2:10" ht="13.9" customHeight="1">
      <c r="B107" s="161"/>
      <c r="C107" s="161"/>
      <c r="D107" s="161"/>
      <c r="E107" s="161"/>
      <c r="F107" s="161"/>
      <c r="G107" s="161"/>
      <c r="H107" s="161"/>
      <c r="I107" s="161"/>
      <c r="J107" s="161"/>
    </row>
    <row r="108" spans="2:10" ht="13.9" customHeight="1">
      <c r="B108" s="161"/>
      <c r="C108" s="33"/>
      <c r="D108" s="33"/>
      <c r="E108" s="33"/>
      <c r="F108" s="33"/>
      <c r="G108" s="33"/>
      <c r="H108" s="33"/>
      <c r="I108" s="33"/>
      <c r="J108" s="33"/>
    </row>
  </sheetData>
  <mergeCells count="4">
    <mergeCell ref="F9:G9"/>
    <mergeCell ref="I9:J9"/>
    <mergeCell ref="F10:G11"/>
    <mergeCell ref="I10:J11"/>
  </mergeCells>
  <phoneticPr fontId="0" type="noConversion"/>
  <pageMargins left="0.74803149606299213" right="0.74803149606299213" top="0.51181102362204722" bottom="0.86614173228346458" header="0.51181102362204722" footer="0.51181102362204722"/>
  <pageSetup paperSize="8" scale="88" orientation="portrait" r:id="rId1"/>
  <headerFooter alignWithMargins="0">
    <oddHeader xml:space="preserve">&amp;C
</oddHeader>
    <oddFooter>&amp;R&amp;"CG Omega,Regular"&amp;12 &amp;L&amp;1#&amp;"Arial"&amp;11&amp;K000000SW Public Published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H160"/>
  <sheetViews>
    <sheetView showGridLines="0" zoomScaleNormal="100" workbookViewId="0">
      <selection sqref="A1:XFD1048576"/>
    </sheetView>
  </sheetViews>
  <sheetFormatPr defaultColWidth="9.26953125" defaultRowHeight="12.5"/>
  <cols>
    <col min="1" max="1" width="6.7265625" style="13" customWidth="1"/>
    <col min="2" max="2" width="74.54296875" style="13" bestFit="1" customWidth="1"/>
    <col min="3" max="3" width="15" style="13" customWidth="1"/>
    <col min="4" max="4" width="7.453125" style="13" customWidth="1"/>
    <col min="5" max="5" width="2.26953125" style="13" customWidth="1"/>
    <col min="6" max="6" width="14.26953125" style="13" customWidth="1"/>
    <col min="7" max="7" width="5.26953125" style="13" customWidth="1"/>
    <col min="8" max="8" width="1.7265625" style="13" customWidth="1"/>
    <col min="9" max="9" width="15.26953125" style="13" customWidth="1"/>
    <col min="10" max="10" width="5.7265625" style="13" customWidth="1"/>
    <col min="11" max="15" width="9.1796875" style="13" customWidth="1"/>
    <col min="16" max="16384" width="9.26953125" style="13"/>
  </cols>
  <sheetData>
    <row r="1" spans="1:216" s="10" customFormat="1" ht="20">
      <c r="A1" s="8" t="s">
        <v>0</v>
      </c>
      <c r="B1" s="9"/>
    </row>
    <row r="2" spans="1:216" s="10" customFormat="1" ht="20" customHeight="1">
      <c r="A2" s="82"/>
      <c r="B2" s="48"/>
    </row>
    <row r="3" spans="1:216" s="10" customFormat="1" ht="20" customHeight="1">
      <c r="A3" s="8" t="s">
        <v>1</v>
      </c>
      <c r="B3" s="9"/>
    </row>
    <row r="4" spans="1:216" ht="15.5">
      <c r="A4" s="11"/>
      <c r="B4" s="1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</row>
    <row r="5" spans="1:216" ht="15.5">
      <c r="A5" s="11"/>
      <c r="B5" s="1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</row>
    <row r="6" spans="1:216" ht="20">
      <c r="A6" s="14" t="s">
        <v>2</v>
      </c>
      <c r="B6" s="55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</row>
    <row r="7" spans="1:216" ht="20">
      <c r="A7" s="15" t="s">
        <v>130</v>
      </c>
      <c r="B7" s="56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</row>
    <row r="8" spans="1:216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</row>
    <row r="9" spans="1:216" ht="14.25" customHeight="1">
      <c r="A9" s="2"/>
      <c r="B9" s="2"/>
      <c r="C9" s="2"/>
      <c r="D9" s="2"/>
      <c r="E9" s="2"/>
      <c r="F9" s="336">
        <v>10</v>
      </c>
      <c r="G9" s="337"/>
      <c r="H9" s="2"/>
      <c r="I9" s="336">
        <v>20</v>
      </c>
      <c r="J9" s="337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</row>
    <row r="10" spans="1:216" s="7" customFormat="1" ht="15.75" customHeight="1">
      <c r="A10" s="17" t="s">
        <v>4</v>
      </c>
      <c r="B10" s="18" t="s">
        <v>5</v>
      </c>
      <c r="C10" s="19" t="s">
        <v>6</v>
      </c>
      <c r="D10" s="20" t="s">
        <v>7</v>
      </c>
      <c r="E10" s="21"/>
      <c r="F10" s="332" t="s">
        <v>8</v>
      </c>
      <c r="G10" s="333"/>
      <c r="H10" s="31"/>
      <c r="I10" s="332" t="s">
        <v>9</v>
      </c>
      <c r="J10" s="333"/>
    </row>
    <row r="11" spans="1:216" s="7" customFormat="1" ht="15.5">
      <c r="A11" s="22" t="s">
        <v>10</v>
      </c>
      <c r="B11" s="23"/>
      <c r="C11" s="24"/>
      <c r="D11" s="25" t="s">
        <v>11</v>
      </c>
      <c r="E11" s="21"/>
      <c r="F11" s="334"/>
      <c r="G11" s="335"/>
      <c r="H11" s="186"/>
      <c r="I11" s="334"/>
      <c r="J11" s="335"/>
    </row>
    <row r="12" spans="1:216" ht="15.5">
      <c r="A12" s="26"/>
      <c r="B12" s="57"/>
      <c r="C12" s="27"/>
      <c r="D12" s="28"/>
      <c r="E12" s="21"/>
      <c r="F12" s="189" t="s">
        <v>12</v>
      </c>
      <c r="G12" s="310" t="s">
        <v>13</v>
      </c>
      <c r="H12" s="31"/>
      <c r="I12" s="189" t="s">
        <v>14</v>
      </c>
      <c r="J12" s="310" t="s">
        <v>13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</row>
    <row r="13" spans="1:216">
      <c r="A13" s="2"/>
      <c r="B13" s="2"/>
      <c r="C13" s="58"/>
      <c r="D13" s="58"/>
      <c r="E13" s="58"/>
      <c r="F13" s="58"/>
      <c r="G13" s="58"/>
      <c r="H13" s="58"/>
      <c r="I13" s="58"/>
      <c r="J13" s="5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</row>
    <row r="14" spans="1:216" ht="15.5">
      <c r="A14" s="59"/>
      <c r="B14" s="29" t="s">
        <v>131</v>
      </c>
      <c r="C14" s="60"/>
      <c r="D14" s="6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</row>
    <row r="15" spans="1:216">
      <c r="A15" s="51" t="s">
        <v>132</v>
      </c>
      <c r="B15" s="62" t="s">
        <v>133</v>
      </c>
      <c r="C15" s="63" t="s">
        <v>134</v>
      </c>
      <c r="D15" s="64" t="s">
        <v>19</v>
      </c>
      <c r="E15" s="2"/>
      <c r="F15" s="245">
        <v>5356.5150000000003</v>
      </c>
      <c r="G15" s="115" t="s">
        <v>38</v>
      </c>
      <c r="H15" s="96"/>
      <c r="I15" s="245">
        <v>5366.5929999999998</v>
      </c>
      <c r="J15" s="115" t="s">
        <v>21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</row>
    <row r="16" spans="1:216">
      <c r="A16" s="208" t="s">
        <v>135</v>
      </c>
      <c r="B16" s="209" t="s">
        <v>136</v>
      </c>
      <c r="C16" s="311" t="s">
        <v>134</v>
      </c>
      <c r="D16" s="312" t="s">
        <v>19</v>
      </c>
      <c r="E16" s="2"/>
      <c r="F16" s="313">
        <v>5444.9359999999997</v>
      </c>
      <c r="G16" s="314" t="s">
        <v>38</v>
      </c>
      <c r="H16" s="96"/>
      <c r="I16" s="313">
        <v>5455.0140000000001</v>
      </c>
      <c r="J16" s="314" t="s">
        <v>21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</row>
    <row r="17" spans="1:216">
      <c r="A17" s="2"/>
      <c r="B17" s="2"/>
      <c r="C17" s="58"/>
      <c r="D17" s="58"/>
      <c r="E17" s="58"/>
      <c r="F17" s="97"/>
      <c r="G17" s="97"/>
      <c r="H17" s="97"/>
      <c r="I17" s="97"/>
      <c r="J17" s="97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</row>
    <row r="18" spans="1:216" ht="15.5">
      <c r="A18" s="59"/>
      <c r="B18" s="29" t="s">
        <v>137</v>
      </c>
      <c r="C18" s="60"/>
      <c r="D18" s="61"/>
      <c r="E18" s="2"/>
      <c r="F18" s="96"/>
      <c r="G18" s="96"/>
      <c r="H18" s="96"/>
      <c r="I18" s="96"/>
      <c r="J18" s="96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</row>
    <row r="19" spans="1:216">
      <c r="A19" s="51" t="s">
        <v>138</v>
      </c>
      <c r="B19" s="62" t="s">
        <v>139</v>
      </c>
      <c r="C19" s="65" t="s">
        <v>134</v>
      </c>
      <c r="D19" s="66" t="s">
        <v>19</v>
      </c>
      <c r="E19" s="2"/>
      <c r="F19" s="246">
        <v>5207.27814681978</v>
      </c>
      <c r="G19" s="98" t="s">
        <v>38</v>
      </c>
      <c r="H19" s="96"/>
      <c r="I19" s="246">
        <v>5217.1205698219846</v>
      </c>
      <c r="J19" s="98" t="s">
        <v>21</v>
      </c>
      <c r="K19" s="2"/>
      <c r="L19" s="268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</row>
    <row r="20" spans="1:216">
      <c r="A20" s="210" t="s">
        <v>140</v>
      </c>
      <c r="B20" s="315" t="s">
        <v>141</v>
      </c>
      <c r="C20" s="316" t="s">
        <v>134</v>
      </c>
      <c r="D20" s="211" t="s">
        <v>19</v>
      </c>
      <c r="E20" s="2"/>
      <c r="F20" s="247">
        <v>0.73193558103714473</v>
      </c>
      <c r="G20" s="213" t="s">
        <v>38</v>
      </c>
      <c r="H20" s="96"/>
      <c r="I20" s="247">
        <v>0.68884817480240845</v>
      </c>
      <c r="J20" s="213" t="s">
        <v>21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</row>
    <row r="21" spans="1:216">
      <c r="A21" s="208" t="s">
        <v>142</v>
      </c>
      <c r="B21" s="209" t="s">
        <v>143</v>
      </c>
      <c r="C21" s="214" t="s">
        <v>134</v>
      </c>
      <c r="D21" s="215" t="s">
        <v>34</v>
      </c>
      <c r="E21" s="2"/>
      <c r="F21" s="216">
        <f>+F19+F20</f>
        <v>5208.0100824008168</v>
      </c>
      <c r="G21" s="217" t="s">
        <v>38</v>
      </c>
      <c r="H21" s="96"/>
      <c r="I21" s="216">
        <f>+I19+I20</f>
        <v>5217.8094179967875</v>
      </c>
      <c r="J21" s="217" t="s">
        <v>21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</row>
    <row r="22" spans="1:216" ht="13" thickBot="1">
      <c r="A22" s="2"/>
      <c r="B22" s="2"/>
      <c r="C22" s="2"/>
      <c r="D22" s="2"/>
      <c r="E22" s="2"/>
      <c r="F22" s="96"/>
      <c r="G22" s="96"/>
      <c r="H22" s="96"/>
      <c r="I22" s="96"/>
      <c r="J22" s="96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</row>
    <row r="23" spans="1:216" ht="16" thickBot="1">
      <c r="A23" s="59"/>
      <c r="B23" s="29" t="s">
        <v>144</v>
      </c>
      <c r="C23" s="60"/>
      <c r="D23" s="61"/>
      <c r="E23" s="2"/>
      <c r="F23" s="109"/>
      <c r="G23" s="109"/>
      <c r="H23" s="96"/>
      <c r="I23" s="109"/>
      <c r="J23" s="109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</row>
    <row r="24" spans="1:216">
      <c r="A24" s="50" t="s">
        <v>145</v>
      </c>
      <c r="B24" s="52" t="s">
        <v>146</v>
      </c>
      <c r="C24" s="53" t="s">
        <v>147</v>
      </c>
      <c r="D24" s="67" t="s">
        <v>19</v>
      </c>
      <c r="E24" s="2"/>
      <c r="F24" s="177">
        <v>1836.953692</v>
      </c>
      <c r="G24" s="178" t="s">
        <v>38</v>
      </c>
      <c r="H24" s="96"/>
      <c r="I24" s="177">
        <v>1818.0569618</v>
      </c>
      <c r="J24" s="178" t="s">
        <v>38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</row>
    <row r="25" spans="1:216">
      <c r="A25" s="210" t="s">
        <v>148</v>
      </c>
      <c r="B25" s="315" t="s">
        <v>149</v>
      </c>
      <c r="C25" s="317" t="s">
        <v>147</v>
      </c>
      <c r="D25" s="211" t="s">
        <v>19</v>
      </c>
      <c r="E25" s="2"/>
      <c r="F25" s="218">
        <v>1078.3036864000001</v>
      </c>
      <c r="G25" s="219" t="s">
        <v>38</v>
      </c>
      <c r="H25" s="96"/>
      <c r="I25" s="218">
        <v>1059.8942706</v>
      </c>
      <c r="J25" s="219" t="s">
        <v>38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</row>
    <row r="26" spans="1:216">
      <c r="A26" s="210" t="s">
        <v>150</v>
      </c>
      <c r="B26" s="315" t="s">
        <v>331</v>
      </c>
      <c r="C26" s="317" t="s">
        <v>147</v>
      </c>
      <c r="D26" s="211" t="s">
        <v>19</v>
      </c>
      <c r="E26" s="2"/>
      <c r="F26" s="218">
        <v>0.24254439999999999</v>
      </c>
      <c r="G26" s="213" t="s">
        <v>38</v>
      </c>
      <c r="H26" s="96"/>
      <c r="I26" s="218">
        <v>0.23296349999999999</v>
      </c>
      <c r="J26" s="213" t="s">
        <v>38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</row>
    <row r="27" spans="1:216">
      <c r="A27" s="210" t="s">
        <v>151</v>
      </c>
      <c r="B27" s="315" t="s">
        <v>330</v>
      </c>
      <c r="C27" s="317" t="s">
        <v>147</v>
      </c>
      <c r="D27" s="211" t="s">
        <v>19</v>
      </c>
      <c r="E27" s="2"/>
      <c r="F27" s="218">
        <v>15.248596900000001</v>
      </c>
      <c r="G27" s="213" t="s">
        <v>152</v>
      </c>
      <c r="H27" s="96"/>
      <c r="I27" s="218">
        <v>15.248596900000001</v>
      </c>
      <c r="J27" s="213" t="s">
        <v>152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</row>
    <row r="28" spans="1:216">
      <c r="A28" s="210" t="s">
        <v>153</v>
      </c>
      <c r="B28" s="315" t="s">
        <v>332</v>
      </c>
      <c r="C28" s="317" t="s">
        <v>147</v>
      </c>
      <c r="D28" s="211" t="s">
        <v>19</v>
      </c>
      <c r="E28" s="2"/>
      <c r="F28" s="218">
        <v>361.78132219999998</v>
      </c>
      <c r="G28" s="213" t="s">
        <v>21</v>
      </c>
      <c r="H28" s="96"/>
      <c r="I28" s="218">
        <v>366.30358869999998</v>
      </c>
      <c r="J28" s="213" t="s">
        <v>21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</row>
    <row r="29" spans="1:216">
      <c r="A29" s="210" t="s">
        <v>154</v>
      </c>
      <c r="B29" s="318" t="s">
        <v>333</v>
      </c>
      <c r="C29" s="317" t="s">
        <v>147</v>
      </c>
      <c r="D29" s="211" t="s">
        <v>19</v>
      </c>
      <c r="E29" s="2"/>
      <c r="F29" s="218">
        <v>57.318627200000002</v>
      </c>
      <c r="G29" s="319" t="s">
        <v>155</v>
      </c>
      <c r="H29" s="96"/>
      <c r="I29" s="218">
        <v>57.318627200000002</v>
      </c>
      <c r="J29" s="319" t="s">
        <v>155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</row>
    <row r="30" spans="1:216">
      <c r="A30" s="210" t="s">
        <v>156</v>
      </c>
      <c r="B30" s="318" t="s">
        <v>157</v>
      </c>
      <c r="C30" s="317" t="s">
        <v>147</v>
      </c>
      <c r="D30" s="211" t="s">
        <v>19</v>
      </c>
      <c r="E30" s="2"/>
      <c r="F30" s="218">
        <v>1.5515384999999999</v>
      </c>
      <c r="G30" s="319" t="s">
        <v>155</v>
      </c>
      <c r="H30" s="97"/>
      <c r="I30" s="218">
        <v>1.5515384999999999</v>
      </c>
      <c r="J30" s="319" t="s">
        <v>155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</row>
    <row r="31" spans="1:216">
      <c r="A31" s="210" t="s">
        <v>158</v>
      </c>
      <c r="B31" s="318" t="s">
        <v>159</v>
      </c>
      <c r="C31" s="317" t="s">
        <v>147</v>
      </c>
      <c r="D31" s="211" t="s">
        <v>19</v>
      </c>
      <c r="E31" s="2"/>
      <c r="F31" s="218">
        <v>6.8188556</v>
      </c>
      <c r="G31" s="319" t="s">
        <v>160</v>
      </c>
      <c r="H31" s="96"/>
      <c r="I31" s="218">
        <v>6.8188556</v>
      </c>
      <c r="J31" s="319" t="s">
        <v>160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</row>
    <row r="32" spans="1:216">
      <c r="A32" s="210" t="s">
        <v>161</v>
      </c>
      <c r="B32" s="318" t="s">
        <v>162</v>
      </c>
      <c r="C32" s="317" t="s">
        <v>147</v>
      </c>
      <c r="D32" s="211" t="s">
        <v>34</v>
      </c>
      <c r="E32" s="2"/>
      <c r="F32" s="220">
        <f>SUM(F25:F31)</f>
        <v>1521.2651712000002</v>
      </c>
      <c r="G32" s="219" t="s">
        <v>21</v>
      </c>
      <c r="H32" s="96"/>
      <c r="I32" s="220">
        <f>SUM(I25:I31)</f>
        <v>1507.3684410000001</v>
      </c>
      <c r="J32" s="219" t="s">
        <v>21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</row>
    <row r="33" spans="1:216">
      <c r="A33" s="210" t="s">
        <v>163</v>
      </c>
      <c r="B33" s="318" t="s">
        <v>164</v>
      </c>
      <c r="C33" s="317" t="s">
        <v>147</v>
      </c>
      <c r="D33" s="211" t="s">
        <v>34</v>
      </c>
      <c r="E33" s="2"/>
      <c r="F33" s="220">
        <f>F24-F32</f>
        <v>315.68852079999988</v>
      </c>
      <c r="G33" s="219" t="s">
        <v>21</v>
      </c>
      <c r="H33" s="96"/>
      <c r="I33" s="220">
        <f>I24-I32</f>
        <v>310.68852079999988</v>
      </c>
      <c r="J33" s="219" t="s">
        <v>21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</row>
    <row r="34" spans="1:216">
      <c r="A34" s="210" t="s">
        <v>165</v>
      </c>
      <c r="B34" s="318" t="s">
        <v>166</v>
      </c>
      <c r="C34" s="317" t="s">
        <v>147</v>
      </c>
      <c r="D34" s="211" t="s">
        <v>19</v>
      </c>
      <c r="E34" s="2"/>
      <c r="F34" s="221">
        <v>115.24453560000001</v>
      </c>
      <c r="G34" s="320" t="s">
        <v>160</v>
      </c>
      <c r="H34" s="96"/>
      <c r="I34" s="221">
        <v>115.24453560000001</v>
      </c>
      <c r="J34" s="320" t="s">
        <v>160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</row>
    <row r="35" spans="1:216">
      <c r="A35" s="208" t="s">
        <v>167</v>
      </c>
      <c r="B35" s="222" t="s">
        <v>168</v>
      </c>
      <c r="C35" s="223" t="s">
        <v>169</v>
      </c>
      <c r="D35" s="215" t="s">
        <v>19</v>
      </c>
      <c r="E35" s="2"/>
      <c r="F35" s="96"/>
      <c r="G35" s="224" t="s">
        <v>21</v>
      </c>
      <c r="H35" s="96"/>
      <c r="I35" s="96"/>
      <c r="J35" s="224" t="s">
        <v>21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</row>
    <row r="36" spans="1:216">
      <c r="A36" s="2"/>
      <c r="B36" s="2"/>
      <c r="C36" s="2"/>
      <c r="D36" s="2"/>
      <c r="E36" s="2"/>
      <c r="F36" s="96"/>
      <c r="G36" s="96"/>
      <c r="H36" s="96"/>
      <c r="I36" s="96"/>
      <c r="J36" s="96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</row>
    <row r="37" spans="1:216" ht="16" thickBot="1">
      <c r="A37" s="59"/>
      <c r="B37" s="29" t="s">
        <v>170</v>
      </c>
      <c r="C37" s="60"/>
      <c r="D37" s="61"/>
      <c r="E37" s="2"/>
      <c r="F37" s="96"/>
      <c r="G37" s="96"/>
      <c r="H37" s="96"/>
      <c r="I37" s="96"/>
      <c r="J37" s="96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</row>
    <row r="38" spans="1:216">
      <c r="A38" s="51" t="s">
        <v>171</v>
      </c>
      <c r="B38" s="62" t="s">
        <v>172</v>
      </c>
      <c r="C38" s="65" t="s">
        <v>147</v>
      </c>
      <c r="D38" s="66" t="s">
        <v>19</v>
      </c>
      <c r="E38" s="2"/>
      <c r="F38" s="179">
        <v>463.91709626199997</v>
      </c>
      <c r="G38" s="180" t="s">
        <v>21</v>
      </c>
      <c r="H38" s="110"/>
      <c r="I38" s="179">
        <v>458.91709626199997</v>
      </c>
      <c r="J38" s="180" t="s">
        <v>21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</row>
    <row r="39" spans="1:216">
      <c r="A39" s="210" t="s">
        <v>173</v>
      </c>
      <c r="B39" s="315" t="s">
        <v>174</v>
      </c>
      <c r="C39" s="317" t="s">
        <v>175</v>
      </c>
      <c r="D39" s="211" t="s">
        <v>34</v>
      </c>
      <c r="E39" s="2"/>
      <c r="F39" s="220">
        <f>((F33+F34-F38)/F24)*100</f>
        <v>-1.7955836342335016</v>
      </c>
      <c r="G39" s="225" t="s">
        <v>21</v>
      </c>
      <c r="H39" s="110"/>
      <c r="I39" s="220">
        <f>((I33+I34-I38)/I24)*100</f>
        <v>-1.8142467785686784</v>
      </c>
      <c r="J39" s="225" t="s">
        <v>21</v>
      </c>
      <c r="K39" s="2"/>
      <c r="L39"/>
      <c r="M39"/>
      <c r="N39"/>
      <c r="O39"/>
      <c r="P39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</row>
    <row r="40" spans="1:216">
      <c r="A40" s="210" t="s">
        <v>176</v>
      </c>
      <c r="B40" s="315" t="s">
        <v>177</v>
      </c>
      <c r="C40" s="316" t="s">
        <v>147</v>
      </c>
      <c r="D40" s="211" t="s">
        <v>19</v>
      </c>
      <c r="E40" s="2"/>
      <c r="F40" s="218">
        <v>-5.5233810999999999</v>
      </c>
      <c r="G40" s="225" t="s">
        <v>21</v>
      </c>
      <c r="H40" s="110"/>
      <c r="I40" s="218">
        <v>-5.5233811079999997</v>
      </c>
      <c r="J40" s="225" t="s">
        <v>21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</row>
    <row r="41" spans="1:216">
      <c r="A41" s="208" t="s">
        <v>178</v>
      </c>
      <c r="B41" s="209" t="s">
        <v>179</v>
      </c>
      <c r="C41" s="214" t="s">
        <v>147</v>
      </c>
      <c r="D41" s="215" t="s">
        <v>34</v>
      </c>
      <c r="E41" s="2"/>
      <c r="F41" s="226">
        <f>F38+F40</f>
        <v>458.39371516199998</v>
      </c>
      <c r="G41" s="227" t="s">
        <v>21</v>
      </c>
      <c r="H41" s="110"/>
      <c r="I41" s="226">
        <f>I38+I40</f>
        <v>453.39371515399995</v>
      </c>
      <c r="J41" s="227" t="s">
        <v>21</v>
      </c>
      <c r="K41" s="2"/>
      <c r="L41"/>
      <c r="M41"/>
      <c r="N41"/>
      <c r="O41"/>
      <c r="P41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</row>
    <row r="42" spans="1:216" ht="13" thickBot="1">
      <c r="A42" s="2"/>
      <c r="B42" s="2"/>
      <c r="C42" s="58"/>
      <c r="D42" s="58"/>
      <c r="E42" s="58"/>
      <c r="F42" s="97"/>
      <c r="G42" s="97"/>
      <c r="H42" s="97"/>
      <c r="I42" s="97"/>
      <c r="J42" s="97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</row>
    <row r="43" spans="1:216" ht="15.5">
      <c r="A43" s="59"/>
      <c r="B43" s="29" t="s">
        <v>180</v>
      </c>
      <c r="C43" s="60"/>
      <c r="D43" s="61"/>
      <c r="E43" s="2"/>
      <c r="F43" s="96"/>
      <c r="G43" s="96"/>
      <c r="H43" s="96"/>
      <c r="I43" s="96"/>
      <c r="J43" s="96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</row>
    <row r="44" spans="1:216">
      <c r="A44" s="49" t="s">
        <v>181</v>
      </c>
      <c r="B44" s="68" t="s">
        <v>182</v>
      </c>
      <c r="C44" s="69" t="s">
        <v>147</v>
      </c>
      <c r="D44" s="70" t="s">
        <v>19</v>
      </c>
      <c r="E44" s="2"/>
      <c r="F44" s="101">
        <v>12.911993141095886</v>
      </c>
      <c r="G44" s="102" t="s">
        <v>155</v>
      </c>
      <c r="H44" s="97"/>
      <c r="I44" s="101">
        <v>12.911993141095886</v>
      </c>
      <c r="J44" s="102" t="s">
        <v>155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</row>
    <row r="45" spans="1:216">
      <c r="A45" s="2"/>
      <c r="B45" s="2"/>
      <c r="C45" s="58"/>
      <c r="D45" s="58"/>
      <c r="E45" s="58"/>
      <c r="F45" s="97"/>
      <c r="G45" s="97"/>
      <c r="H45" s="97"/>
      <c r="I45" s="97"/>
      <c r="J45" s="97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</row>
    <row r="46" spans="1:216" ht="15.5">
      <c r="A46" s="59"/>
      <c r="B46" s="29" t="s">
        <v>183</v>
      </c>
      <c r="C46" s="60"/>
      <c r="D46" s="61"/>
      <c r="E46" s="2"/>
      <c r="F46" s="96"/>
      <c r="G46" s="96"/>
      <c r="H46" s="96"/>
      <c r="I46" s="96"/>
      <c r="J46" s="96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</row>
    <row r="47" spans="1:216">
      <c r="A47" s="50" t="s">
        <v>184</v>
      </c>
      <c r="B47" s="52" t="s">
        <v>185</v>
      </c>
      <c r="C47" s="53" t="s">
        <v>186</v>
      </c>
      <c r="D47" s="67" t="s">
        <v>19</v>
      </c>
      <c r="E47" s="58"/>
      <c r="F47" s="111">
        <v>371.12128969999998</v>
      </c>
      <c r="G47" s="112" t="s">
        <v>38</v>
      </c>
      <c r="H47" s="113"/>
      <c r="I47" s="111">
        <v>361.84325746000002</v>
      </c>
      <c r="J47" s="112" t="s">
        <v>38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</row>
    <row r="48" spans="1:216">
      <c r="A48" s="210" t="s">
        <v>187</v>
      </c>
      <c r="B48" s="321" t="s">
        <v>188</v>
      </c>
      <c r="C48" s="317" t="s">
        <v>186</v>
      </c>
      <c r="D48" s="211" t="s">
        <v>19</v>
      </c>
      <c r="E48" s="58"/>
      <c r="F48" s="228">
        <v>684.35395826000001</v>
      </c>
      <c r="G48" s="229" t="s">
        <v>21</v>
      </c>
      <c r="H48" s="113"/>
      <c r="I48" s="228">
        <v>684.35395826000001</v>
      </c>
      <c r="J48" s="229" t="s">
        <v>21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</row>
    <row r="49" spans="1:216" s="1" customFormat="1">
      <c r="A49" s="210" t="s">
        <v>189</v>
      </c>
      <c r="B49" s="321" t="s">
        <v>190</v>
      </c>
      <c r="C49" s="322" t="s">
        <v>147</v>
      </c>
      <c r="D49" s="230" t="s">
        <v>19</v>
      </c>
      <c r="F49" s="228">
        <v>9.5526599999999993E-3</v>
      </c>
      <c r="G49" s="229" t="s">
        <v>160</v>
      </c>
      <c r="H49" s="113"/>
      <c r="I49" s="228">
        <v>9.5526599999999993E-3</v>
      </c>
      <c r="J49" s="229" t="s">
        <v>160</v>
      </c>
    </row>
    <row r="50" spans="1:216" s="1" customFormat="1">
      <c r="A50" s="208" t="s">
        <v>191</v>
      </c>
      <c r="B50" s="231" t="s">
        <v>192</v>
      </c>
      <c r="C50" s="232" t="s">
        <v>147</v>
      </c>
      <c r="D50" s="233" t="s">
        <v>19</v>
      </c>
      <c r="F50" s="234">
        <v>16.111012389999999</v>
      </c>
      <c r="G50" s="235" t="s">
        <v>160</v>
      </c>
      <c r="H50" s="113"/>
      <c r="I50" s="234">
        <v>16.111012389999999</v>
      </c>
      <c r="J50" s="235" t="s">
        <v>160</v>
      </c>
    </row>
    <row r="51" spans="1:21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</row>
    <row r="52" spans="1:21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</row>
    <row r="53" spans="1:216">
      <c r="A53" s="36"/>
      <c r="B53" s="37"/>
      <c r="C53" s="3"/>
      <c r="D53" s="38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</row>
    <row r="54" spans="1:216">
      <c r="A54" s="39" t="s">
        <v>126</v>
      </c>
      <c r="B54" s="40"/>
      <c r="C54" s="41"/>
      <c r="D54" s="4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</row>
    <row r="55" spans="1:216">
      <c r="A55" s="43"/>
      <c r="B55" s="40"/>
      <c r="C55" s="4"/>
      <c r="D55" s="4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</row>
    <row r="56" spans="1:216">
      <c r="A56" s="39" t="s">
        <v>127</v>
      </c>
      <c r="B56" s="40"/>
      <c r="C56" s="41"/>
      <c r="D56" s="4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</row>
    <row r="57" spans="1:216">
      <c r="A57" s="43"/>
      <c r="B57" s="40"/>
      <c r="C57" s="4"/>
      <c r="D57" s="4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</row>
    <row r="58" spans="1:216">
      <c r="A58" s="149" t="s">
        <v>129</v>
      </c>
      <c r="B58" s="40"/>
      <c r="C58" s="151" t="s">
        <v>128</v>
      </c>
      <c r="D58" s="44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</row>
    <row r="59" spans="1:216">
      <c r="A59" s="45"/>
      <c r="B59" s="46"/>
      <c r="C59" s="5"/>
      <c r="D59" s="47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</row>
    <row r="60" spans="1:216">
      <c r="A60" s="2"/>
      <c r="B60" s="6"/>
      <c r="C60" s="71"/>
      <c r="D60" s="7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</row>
    <row r="61" spans="1:216">
      <c r="A61" s="2"/>
      <c r="B61" s="3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</row>
    <row r="62" spans="1:21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</row>
    <row r="63" spans="1:21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</row>
    <row r="64" spans="1:21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</row>
    <row r="65" spans="2:216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</row>
    <row r="66" spans="2:21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</row>
    <row r="67" spans="2:216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</row>
    <row r="68" spans="2:216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</row>
    <row r="69" spans="2:216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</row>
    <row r="70" spans="2:216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</row>
    <row r="71" spans="2:216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</row>
    <row r="72" spans="2:216">
      <c r="B72" s="2"/>
      <c r="C72" s="58"/>
      <c r="D72" s="58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</row>
    <row r="73" spans="2:216">
      <c r="B73" s="2"/>
      <c r="C73" s="58"/>
      <c r="D73" s="58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</row>
    <row r="74" spans="2:216">
      <c r="B74" s="2"/>
      <c r="C74" s="58"/>
      <c r="D74" s="58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</row>
    <row r="75" spans="2:216">
      <c r="B75" s="2"/>
      <c r="C75" s="58"/>
      <c r="D75" s="58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</row>
    <row r="76" spans="2:216">
      <c r="B76" s="2"/>
      <c r="C76" s="58"/>
      <c r="D76" s="58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</row>
    <row r="77" spans="2:216">
      <c r="B77" s="2"/>
      <c r="C77" s="58"/>
      <c r="D77" s="58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</row>
    <row r="78" spans="2:216">
      <c r="B78" s="2"/>
      <c r="C78" s="58"/>
      <c r="D78" s="58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</row>
    <row r="79" spans="2:216">
      <c r="B79" s="2"/>
      <c r="C79" s="58"/>
      <c r="D79" s="58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</row>
    <row r="80" spans="2:216">
      <c r="B80" s="2"/>
      <c r="C80" s="58"/>
      <c r="D80" s="58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</row>
    <row r="81" spans="1:216">
      <c r="A81" s="2"/>
      <c r="B81" s="2"/>
      <c r="C81" s="58"/>
      <c r="D81" s="58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</row>
    <row r="82" spans="1:216">
      <c r="A82" s="2"/>
      <c r="B82" s="2"/>
      <c r="C82" s="58"/>
      <c r="D82" s="58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</row>
    <row r="83" spans="1:216">
      <c r="A83" s="2"/>
      <c r="B83" s="2"/>
      <c r="C83" s="58"/>
      <c r="D83" s="58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</row>
    <row r="84" spans="1:216">
      <c r="A84" s="2"/>
      <c r="B84" s="2"/>
      <c r="C84" s="58"/>
      <c r="D84" s="58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</row>
    <row r="85" spans="1:216">
      <c r="A85" s="2"/>
      <c r="B85" s="2"/>
      <c r="C85" s="58"/>
      <c r="D85" s="58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</row>
    <row r="86" spans="1:216">
      <c r="A86" s="2"/>
      <c r="B86" s="2"/>
      <c r="C86" s="58"/>
      <c r="D86" s="58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</row>
    <row r="87" spans="1:216">
      <c r="A87" s="2"/>
      <c r="B87" s="2"/>
      <c r="C87" s="58"/>
      <c r="D87" s="58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</row>
    <row r="88" spans="1:216">
      <c r="A88" s="2"/>
      <c r="B88" s="2"/>
      <c r="C88" s="58"/>
      <c r="D88" s="58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</row>
    <row r="89" spans="1:216">
      <c r="A89" s="2"/>
      <c r="B89" s="2"/>
      <c r="C89" s="58"/>
      <c r="D89" s="58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</row>
    <row r="90" spans="1:216">
      <c r="A90" s="2"/>
      <c r="B90" s="2"/>
      <c r="C90" s="58"/>
      <c r="D90" s="58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</row>
    <row r="91" spans="1:216">
      <c r="A91" s="2"/>
      <c r="B91" s="2"/>
      <c r="C91" s="58"/>
      <c r="D91" s="58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</row>
    <row r="92" spans="1:216">
      <c r="A92" s="2"/>
      <c r="B92" s="2"/>
      <c r="C92" s="58"/>
      <c r="D92" s="58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</row>
    <row r="93" spans="1:216">
      <c r="A93" s="2"/>
      <c r="B93" s="2"/>
      <c r="C93" s="58"/>
      <c r="D93" s="58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</row>
    <row r="94" spans="1:216">
      <c r="A94" s="2"/>
      <c r="B94" s="2"/>
      <c r="C94" s="2"/>
      <c r="D94" s="2"/>
      <c r="E94" s="2"/>
      <c r="F94" s="58"/>
      <c r="G94" s="58"/>
      <c r="H94" s="58"/>
      <c r="I94" s="58"/>
      <c r="J94" s="58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</row>
    <row r="95" spans="1:216">
      <c r="A95" s="2"/>
      <c r="B95" s="2"/>
      <c r="C95" s="2"/>
      <c r="D95" s="2"/>
      <c r="E95" s="58"/>
      <c r="F95" s="58"/>
      <c r="G95" s="58"/>
      <c r="H95" s="58"/>
      <c r="I95" s="58"/>
      <c r="J95" s="58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</row>
    <row r="96" spans="1:216">
      <c r="A96" s="2"/>
      <c r="B96" s="2"/>
      <c r="C96" s="2"/>
      <c r="D96" s="2"/>
      <c r="E96" s="58"/>
      <c r="F96" s="58"/>
      <c r="G96" s="58"/>
      <c r="H96" s="58"/>
      <c r="I96" s="58"/>
      <c r="J96" s="58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</row>
    <row r="97" spans="1:216">
      <c r="A97" s="2"/>
      <c r="B97" s="2"/>
      <c r="C97" s="2"/>
      <c r="D97" s="2"/>
      <c r="E97" s="5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</row>
    <row r="98" spans="1:21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</row>
    <row r="99" spans="1:216">
      <c r="A99" s="2"/>
      <c r="B99" s="2"/>
      <c r="C99" s="2"/>
      <c r="D99" s="2"/>
      <c r="E99" s="2"/>
      <c r="F99" s="2"/>
      <c r="G99" s="2"/>
      <c r="H99" s="58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</row>
    <row r="100" spans="1:21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</row>
    <row r="101" spans="1:216">
      <c r="A101" s="2"/>
      <c r="B101" s="7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</row>
    <row r="102" spans="1:21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</row>
    <row r="103" spans="1:21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</row>
    <row r="104" spans="1:216">
      <c r="A104" s="71"/>
      <c r="B104" s="71"/>
      <c r="C104" s="71"/>
      <c r="D104" s="71"/>
      <c r="E104" s="2"/>
      <c r="F104" s="71"/>
      <c r="G104" s="71"/>
      <c r="H104" s="71"/>
      <c r="I104" s="71"/>
      <c r="J104" s="7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</row>
    <row r="105" spans="1:216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</row>
    <row r="106" spans="1:216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</row>
    <row r="107" spans="1:216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</row>
    <row r="108" spans="1:216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</row>
    <row r="109" spans="1:216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</row>
    <row r="110" spans="1:216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</row>
    <row r="111" spans="1:216" ht="13.9" customHeight="1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</row>
    <row r="112" spans="1:216" ht="13.9" customHeight="1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</row>
    <row r="113" spans="1:216" ht="13.9" customHeight="1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</row>
    <row r="114" spans="1:216" ht="13.9" customHeight="1">
      <c r="A114" s="2"/>
      <c r="B114" s="71"/>
      <c r="C114" s="71"/>
      <c r="D114" s="2"/>
      <c r="E114" s="71"/>
      <c r="F114" s="71"/>
      <c r="G114" s="71"/>
      <c r="H114" s="71"/>
      <c r="I114" s="71"/>
      <c r="J114" s="7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</row>
    <row r="115" spans="1:216" ht="13.9" customHeight="1">
      <c r="A115" s="2"/>
      <c r="B115" s="71"/>
      <c r="C115" s="71"/>
      <c r="D115" s="2"/>
      <c r="E115" s="71"/>
      <c r="F115" s="71"/>
      <c r="G115" s="71"/>
      <c r="H115" s="71"/>
      <c r="I115" s="71"/>
      <c r="J115" s="7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</row>
    <row r="116" spans="1:216" ht="13.9" customHeight="1">
      <c r="A116" s="2"/>
      <c r="B116" s="71"/>
      <c r="C116" s="71"/>
      <c r="D116" s="2"/>
      <c r="E116" s="71"/>
      <c r="F116" s="71"/>
      <c r="G116" s="71"/>
      <c r="H116" s="71"/>
      <c r="I116" s="71"/>
      <c r="J116" s="7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</row>
    <row r="117" spans="1:216" ht="13.9" customHeight="1">
      <c r="A117" s="2"/>
      <c r="B117" s="71"/>
      <c r="C117" s="71"/>
      <c r="D117" s="2"/>
      <c r="E117" s="71"/>
      <c r="F117" s="71"/>
      <c r="G117" s="71"/>
      <c r="H117" s="71"/>
      <c r="I117" s="71"/>
      <c r="J117" s="7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</row>
    <row r="118" spans="1:216" ht="13.9" customHeight="1">
      <c r="A118" s="2"/>
      <c r="B118" s="71"/>
      <c r="C118" s="71"/>
      <c r="D118" s="2"/>
      <c r="E118" s="71"/>
      <c r="F118" s="71"/>
      <c r="G118" s="71"/>
      <c r="H118" s="71"/>
      <c r="I118" s="71"/>
      <c r="J118" s="7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</row>
    <row r="119" spans="1:216" ht="13.9" customHeight="1">
      <c r="A119" s="2"/>
      <c r="B119" s="71"/>
      <c r="C119" s="71"/>
      <c r="D119" s="2"/>
      <c r="E119" s="71"/>
      <c r="F119" s="71"/>
      <c r="G119" s="71"/>
      <c r="H119" s="71"/>
      <c r="I119" s="71"/>
      <c r="J119" s="7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</row>
    <row r="120" spans="1:216" ht="13.9" customHeight="1">
      <c r="A120" s="2"/>
      <c r="B120" s="73"/>
      <c r="C120" s="73"/>
      <c r="D120" s="2"/>
      <c r="E120" s="71"/>
      <c r="F120" s="71"/>
      <c r="G120" s="71"/>
      <c r="H120" s="71"/>
      <c r="I120" s="71"/>
      <c r="J120" s="7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</row>
    <row r="121" spans="1:216" ht="13.9" customHeight="1">
      <c r="A121" s="2"/>
      <c r="B121" s="73"/>
      <c r="C121" s="73"/>
      <c r="D121" s="2"/>
      <c r="E121" s="71"/>
      <c r="F121" s="73"/>
      <c r="G121" s="73"/>
      <c r="H121" s="73"/>
      <c r="I121" s="73"/>
      <c r="J121" s="7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</row>
    <row r="122" spans="1:216" ht="13.9" customHeight="1">
      <c r="A122" s="2"/>
      <c r="B122" s="73"/>
      <c r="C122" s="73"/>
      <c r="D122" s="2"/>
      <c r="E122" s="73"/>
      <c r="F122" s="73"/>
      <c r="G122" s="73"/>
      <c r="H122" s="73"/>
      <c r="I122" s="73"/>
      <c r="J122" s="7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</row>
    <row r="123" spans="1:216" ht="13.9" customHeight="1">
      <c r="A123" s="2"/>
      <c r="B123" s="73"/>
      <c r="C123" s="73"/>
      <c r="D123" s="2"/>
      <c r="E123" s="73"/>
      <c r="F123" s="73"/>
      <c r="G123" s="73"/>
      <c r="H123" s="73"/>
      <c r="I123" s="73"/>
      <c r="J123" s="7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</row>
    <row r="124" spans="1:216" ht="13.9" customHeight="1">
      <c r="A124" s="2"/>
      <c r="B124" s="73"/>
      <c r="C124" s="73"/>
      <c r="D124" s="2"/>
      <c r="E124" s="73"/>
      <c r="F124" s="73"/>
      <c r="G124" s="73"/>
      <c r="H124" s="73"/>
      <c r="I124" s="73"/>
      <c r="J124" s="7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</row>
    <row r="125" spans="1:216" ht="13.9" customHeight="1">
      <c r="A125" s="2"/>
      <c r="B125" s="73"/>
      <c r="C125" s="73"/>
      <c r="D125" s="2"/>
      <c r="E125" s="73"/>
      <c r="F125" s="73"/>
      <c r="G125" s="73"/>
      <c r="H125" s="73"/>
      <c r="I125" s="73"/>
      <c r="J125" s="7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</row>
    <row r="126" spans="1:216" ht="13.9" customHeight="1">
      <c r="A126" s="2"/>
      <c r="B126" s="73"/>
      <c r="C126" s="73"/>
      <c r="D126" s="2"/>
      <c r="E126" s="73"/>
      <c r="F126" s="73"/>
      <c r="G126" s="73"/>
      <c r="H126" s="73"/>
      <c r="I126" s="73"/>
      <c r="J126" s="7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</row>
    <row r="127" spans="1:216" ht="13.9" customHeight="1">
      <c r="A127" s="2"/>
      <c r="B127" s="73"/>
      <c r="C127" s="33"/>
      <c r="D127" s="2"/>
      <c r="E127" s="73"/>
      <c r="F127" s="73"/>
      <c r="G127" s="73"/>
      <c r="H127" s="73"/>
      <c r="I127" s="73"/>
      <c r="J127" s="7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</row>
    <row r="128" spans="1:216" ht="13.9" customHeight="1">
      <c r="A128" s="2"/>
      <c r="B128" s="2"/>
      <c r="C128" s="2"/>
      <c r="D128" s="2"/>
      <c r="E128" s="73"/>
      <c r="F128" s="33"/>
      <c r="G128" s="33"/>
      <c r="H128" s="33"/>
      <c r="I128" s="33"/>
      <c r="J128" s="33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</row>
    <row r="129" spans="5:216" ht="13.9" customHeight="1">
      <c r="E129" s="3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</row>
    <row r="130" spans="5:216" ht="13.9" customHeight="1"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</row>
    <row r="131" spans="5:216" ht="13.9" customHeight="1"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</row>
    <row r="132" spans="5:216" ht="13.9" customHeight="1"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</row>
    <row r="133" spans="5:216" ht="13.9" customHeight="1"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</row>
    <row r="134" spans="5:216" ht="13.9" customHeight="1"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</row>
    <row r="135" spans="5:216" ht="13.9" customHeight="1"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</row>
    <row r="136" spans="5:216"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</row>
    <row r="137" spans="5:216"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</row>
    <row r="138" spans="5:216"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</row>
    <row r="139" spans="5:216"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</row>
    <row r="140" spans="5:216"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</row>
    <row r="141" spans="5:216"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</row>
    <row r="142" spans="5:216"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</row>
    <row r="143" spans="5:216"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</row>
    <row r="144" spans="5:216"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</row>
    <row r="145" spans="11:216"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</row>
    <row r="146" spans="11:216"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</row>
    <row r="147" spans="11:216"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</row>
    <row r="148" spans="11:216" ht="13.9" customHeight="1"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</row>
    <row r="149" spans="11:216" ht="13.9" customHeight="1"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</row>
    <row r="150" spans="11:216" ht="13.9" customHeight="1"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</row>
    <row r="151" spans="11:216" ht="13.9" customHeight="1"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</row>
    <row r="152" spans="11:216" ht="13.9" customHeight="1"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</row>
    <row r="153" spans="11:216" ht="13.9" customHeight="1"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</row>
    <row r="154" spans="11:216" ht="13.9" customHeight="1"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</row>
    <row r="155" spans="11:216" ht="13.9" customHeight="1"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</row>
    <row r="156" spans="11:216" ht="13.9" customHeight="1"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</row>
    <row r="157" spans="11:216" ht="13.9" customHeight="1"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</row>
    <row r="158" spans="11:216" ht="13.9" customHeight="1"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</row>
    <row r="159" spans="11:216" ht="13.9" customHeight="1"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</row>
    <row r="160" spans="11:216" ht="13.9" customHeight="1"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</row>
  </sheetData>
  <mergeCells count="4">
    <mergeCell ref="I10:J11"/>
    <mergeCell ref="F10:G11"/>
    <mergeCell ref="F9:G9"/>
    <mergeCell ref="I9:J9"/>
  </mergeCells>
  <phoneticPr fontId="0" type="noConversion"/>
  <pageMargins left="0.74803149606299213" right="0.74803149606299213" top="0.78740157480314965" bottom="0.98425196850393704" header="0.51181102362204722" footer="0.51181102362204722"/>
  <pageSetup paperSize="8" scale="88" orientation="portrait" r:id="rId1"/>
  <headerFooter alignWithMargins="0">
    <oddFooter>&amp;L&amp;1#&amp;"Arial"&amp;11&amp;K000000SW Public Published</oddFooter>
  </headerFooter>
  <ignoredErrors>
    <ignoredError sqref="C15:C16 C19:C2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H156"/>
  <sheetViews>
    <sheetView showGridLines="0" zoomScaleNormal="100" workbookViewId="0">
      <selection sqref="A1:XFD1048576"/>
    </sheetView>
  </sheetViews>
  <sheetFormatPr defaultColWidth="9.26953125" defaultRowHeight="12.5"/>
  <cols>
    <col min="1" max="1" width="6.7265625" style="13" customWidth="1"/>
    <col min="2" max="2" width="73.453125" style="13" customWidth="1"/>
    <col min="3" max="3" width="9" style="13" bestFit="1" customWidth="1"/>
    <col min="4" max="4" width="7.453125" style="13" customWidth="1"/>
    <col min="5" max="5" width="2.26953125" style="13" customWidth="1"/>
    <col min="6" max="6" width="13.7265625" style="13" customWidth="1"/>
    <col min="7" max="7" width="4.7265625" style="13" bestFit="1" customWidth="1"/>
    <col min="8" max="8" width="2" style="13" customWidth="1"/>
    <col min="9" max="9" width="15.7265625" style="13" customWidth="1"/>
    <col min="10" max="10" width="4.7265625" style="13" customWidth="1"/>
    <col min="11" max="16384" width="9.26953125" style="13"/>
  </cols>
  <sheetData>
    <row r="1" spans="1:216" s="10" customFormat="1" ht="20">
      <c r="A1" s="8" t="s">
        <v>0</v>
      </c>
      <c r="B1" s="9"/>
    </row>
    <row r="2" spans="1:216" s="10" customFormat="1" ht="20" customHeight="1">
      <c r="A2" s="82"/>
      <c r="B2" s="9"/>
    </row>
    <row r="3" spans="1:216" s="10" customFormat="1" ht="20" customHeight="1">
      <c r="A3" s="8" t="s">
        <v>1</v>
      </c>
    </row>
    <row r="4" spans="1:216" ht="15.5">
      <c r="A4" s="11"/>
      <c r="B4" s="1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</row>
    <row r="5" spans="1:216" ht="16" thickBot="1">
      <c r="A5" s="1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</row>
    <row r="6" spans="1:216" ht="20">
      <c r="A6" s="14" t="s">
        <v>2</v>
      </c>
      <c r="B6" s="55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</row>
    <row r="7" spans="1:216" ht="20.5" thickBot="1">
      <c r="A7" s="15" t="s">
        <v>193</v>
      </c>
      <c r="B7" s="56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</row>
    <row r="8" spans="1:216" ht="14" customHeight="1">
      <c r="A8" s="8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</row>
    <row r="9" spans="1:216" ht="14" customHeight="1" thickBot="1">
      <c r="A9" s="2"/>
      <c r="B9" s="2"/>
      <c r="C9" s="2"/>
      <c r="D9" s="2"/>
      <c r="E9" s="2"/>
      <c r="F9" s="338">
        <v>10</v>
      </c>
      <c r="G9" s="339"/>
      <c r="H9" s="2"/>
      <c r="I9" s="338">
        <v>20</v>
      </c>
      <c r="J9" s="339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2"/>
      <c r="HE9" s="2"/>
      <c r="HF9" s="2"/>
      <c r="HG9" s="2"/>
      <c r="HH9" s="2"/>
    </row>
    <row r="10" spans="1:216" s="7" customFormat="1" ht="15.75" customHeight="1">
      <c r="A10" s="17" t="s">
        <v>4</v>
      </c>
      <c r="B10" s="18" t="s">
        <v>5</v>
      </c>
      <c r="C10" s="19" t="s">
        <v>6</v>
      </c>
      <c r="D10" s="20" t="s">
        <v>7</v>
      </c>
      <c r="E10" s="21"/>
      <c r="F10" s="332" t="s">
        <v>8</v>
      </c>
      <c r="G10" s="333"/>
      <c r="H10" s="31"/>
      <c r="I10" s="332" t="s">
        <v>9</v>
      </c>
      <c r="J10" s="333"/>
    </row>
    <row r="11" spans="1:216" s="7" customFormat="1" ht="15.5">
      <c r="A11" s="22" t="s">
        <v>10</v>
      </c>
      <c r="B11" s="23"/>
      <c r="C11" s="24"/>
      <c r="D11" s="25" t="s">
        <v>11</v>
      </c>
      <c r="E11" s="21"/>
      <c r="F11" s="334"/>
      <c r="G11" s="335"/>
      <c r="H11" s="186"/>
      <c r="I11" s="334"/>
      <c r="J11" s="335"/>
    </row>
    <row r="12" spans="1:216" ht="16" thickBot="1">
      <c r="A12" s="26"/>
      <c r="B12" s="57"/>
      <c r="C12" s="27"/>
      <c r="D12" s="28"/>
      <c r="E12" s="21"/>
      <c r="F12" s="189" t="s">
        <v>12</v>
      </c>
      <c r="G12" s="289" t="s">
        <v>13</v>
      </c>
      <c r="H12" s="31"/>
      <c r="I12" s="189" t="s">
        <v>14</v>
      </c>
      <c r="J12" s="289" t="s">
        <v>13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</row>
    <row r="13" spans="1:216" ht="13" customHeight="1" thickBot="1">
      <c r="A13" s="2"/>
      <c r="B13" s="2"/>
      <c r="C13" s="58"/>
      <c r="D13" s="58"/>
      <c r="E13" s="58"/>
      <c r="F13" s="35"/>
      <c r="G13" s="58"/>
      <c r="H13" s="58"/>
      <c r="I13" s="58"/>
      <c r="J13" s="5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</row>
    <row r="14" spans="1:216" ht="16" thickBot="1">
      <c r="A14" s="59"/>
      <c r="B14" s="29" t="s">
        <v>194</v>
      </c>
      <c r="C14" s="93"/>
      <c r="D14" s="9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</row>
    <row r="15" spans="1:216">
      <c r="A15" s="50" t="s">
        <v>195</v>
      </c>
      <c r="B15" s="74" t="s">
        <v>133</v>
      </c>
      <c r="C15" s="75" t="s">
        <v>134</v>
      </c>
      <c r="D15" s="76" t="s">
        <v>19</v>
      </c>
      <c r="E15" s="2"/>
      <c r="F15" s="114">
        <v>5139.7690000000002</v>
      </c>
      <c r="G15" s="115" t="s">
        <v>38</v>
      </c>
      <c r="H15" s="96"/>
      <c r="I15" s="103">
        <v>5149.576</v>
      </c>
      <c r="J15" s="95" t="s">
        <v>21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</row>
    <row r="16" spans="1:216">
      <c r="A16" s="51" t="s">
        <v>196</v>
      </c>
      <c r="B16" s="290" t="s">
        <v>136</v>
      </c>
      <c r="C16" s="273" t="s">
        <v>134</v>
      </c>
      <c r="D16" s="274" t="s">
        <v>19</v>
      </c>
      <c r="E16" s="2"/>
      <c r="F16" s="275">
        <v>5196.0889999999999</v>
      </c>
      <c r="G16" s="276" t="s">
        <v>38</v>
      </c>
      <c r="H16" s="96"/>
      <c r="I16" s="277">
        <v>5205.8959999999997</v>
      </c>
      <c r="J16" s="278" t="s">
        <v>21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</row>
    <row r="17" spans="1:216" ht="13" thickBot="1">
      <c r="A17" s="77" t="s">
        <v>197</v>
      </c>
      <c r="B17" s="209" t="s">
        <v>198</v>
      </c>
      <c r="C17" s="214" t="s">
        <v>134</v>
      </c>
      <c r="D17" s="215" t="s">
        <v>19</v>
      </c>
      <c r="E17" s="2"/>
      <c r="F17" s="116">
        <v>5000.6490000000003</v>
      </c>
      <c r="G17" s="236" t="s">
        <v>38</v>
      </c>
      <c r="H17" s="96"/>
      <c r="I17" s="237">
        <v>5010.2078137089857</v>
      </c>
      <c r="J17" s="217" t="s">
        <v>21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</row>
    <row r="18" spans="1:216" ht="13" thickBot="1">
      <c r="A18" s="2"/>
      <c r="B18" s="2"/>
      <c r="C18" s="2"/>
      <c r="D18" s="2"/>
      <c r="E18" s="2"/>
      <c r="F18" s="96"/>
      <c r="G18" s="96"/>
      <c r="H18" s="96"/>
      <c r="I18" s="96"/>
      <c r="J18" s="96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</row>
    <row r="19" spans="1:216" ht="16" thickBot="1">
      <c r="A19" s="78"/>
      <c r="B19" s="32" t="s">
        <v>199</v>
      </c>
      <c r="C19" s="79"/>
      <c r="D19" s="55"/>
      <c r="E19" s="2"/>
      <c r="F19" s="96"/>
      <c r="G19" s="96"/>
      <c r="H19" s="96"/>
      <c r="I19" s="96"/>
      <c r="J19" s="96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</row>
    <row r="20" spans="1:216" s="2" customFormat="1">
      <c r="A20" s="50" t="s">
        <v>200</v>
      </c>
      <c r="B20" s="74" t="s">
        <v>201</v>
      </c>
      <c r="C20" s="53" t="s">
        <v>202</v>
      </c>
      <c r="D20" s="67" t="s">
        <v>19</v>
      </c>
      <c r="F20" s="99">
        <v>899.952</v>
      </c>
      <c r="G20" s="100" t="s">
        <v>21</v>
      </c>
      <c r="H20" s="96"/>
      <c r="I20" s="99">
        <v>905.46</v>
      </c>
      <c r="J20" s="100" t="s">
        <v>21</v>
      </c>
    </row>
    <row r="21" spans="1:216">
      <c r="A21" s="210" t="s">
        <v>203</v>
      </c>
      <c r="B21" s="269" t="s">
        <v>204</v>
      </c>
      <c r="C21" s="270" t="s">
        <v>202</v>
      </c>
      <c r="D21" s="211" t="s">
        <v>19</v>
      </c>
      <c r="E21" s="2"/>
      <c r="F21" s="238">
        <v>2.7E-2</v>
      </c>
      <c r="G21" s="219" t="s">
        <v>20</v>
      </c>
      <c r="H21" s="96"/>
      <c r="I21" s="238">
        <v>2.5000000000000001E-2</v>
      </c>
      <c r="J21" s="219" t="s">
        <v>20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</row>
    <row r="22" spans="1:216">
      <c r="A22" s="210" t="s">
        <v>205</v>
      </c>
      <c r="B22" s="269" t="s">
        <v>206</v>
      </c>
      <c r="C22" s="271" t="s">
        <v>202</v>
      </c>
      <c r="D22" s="211" t="s">
        <v>19</v>
      </c>
      <c r="E22" s="2"/>
      <c r="F22" s="238">
        <v>12.558999999999999</v>
      </c>
      <c r="G22" s="219" t="s">
        <v>21</v>
      </c>
      <c r="H22" s="96"/>
      <c r="I22" s="238">
        <v>12.558999999999999</v>
      </c>
      <c r="J22" s="219" t="s">
        <v>21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</row>
    <row r="23" spans="1:216">
      <c r="A23" s="210" t="s">
        <v>207</v>
      </c>
      <c r="B23" s="269" t="s">
        <v>208</v>
      </c>
      <c r="C23" s="270" t="s">
        <v>147</v>
      </c>
      <c r="D23" s="211" t="s">
        <v>19</v>
      </c>
      <c r="E23" s="2"/>
      <c r="F23" s="238">
        <v>129.66900000000001</v>
      </c>
      <c r="G23" s="219" t="s">
        <v>21</v>
      </c>
      <c r="H23" s="96"/>
      <c r="I23" s="238">
        <v>129.66900000000001</v>
      </c>
      <c r="J23" s="219" t="s">
        <v>21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</row>
    <row r="24" spans="1:216">
      <c r="A24" s="210" t="s">
        <v>209</v>
      </c>
      <c r="B24" s="269" t="s">
        <v>210</v>
      </c>
      <c r="C24" s="270" t="s">
        <v>147</v>
      </c>
      <c r="D24" s="211" t="s">
        <v>19</v>
      </c>
      <c r="E24" s="2"/>
      <c r="F24" s="212">
        <v>61.039000000000001</v>
      </c>
      <c r="G24" s="213" t="s">
        <v>38</v>
      </c>
      <c r="H24" s="96"/>
      <c r="I24" s="238">
        <v>61.067</v>
      </c>
      <c r="J24" s="219" t="s">
        <v>100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</row>
    <row r="25" spans="1:216">
      <c r="A25" s="210" t="s">
        <v>211</v>
      </c>
      <c r="B25" s="269" t="s">
        <v>212</v>
      </c>
      <c r="C25" s="270" t="s">
        <v>147</v>
      </c>
      <c r="D25" s="211" t="s">
        <v>34</v>
      </c>
      <c r="E25" s="2"/>
      <c r="F25" s="239">
        <f>SUM(F20:F24)</f>
        <v>1103.2460000000001</v>
      </c>
      <c r="G25" s="219" t="s">
        <v>21</v>
      </c>
      <c r="H25" s="96"/>
      <c r="I25" s="240">
        <f>SUM(I20:I24)</f>
        <v>1108.78</v>
      </c>
      <c r="J25" s="219" t="s">
        <v>21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</row>
    <row r="26" spans="1:216" ht="13" thickBot="1">
      <c r="A26" s="208" t="s">
        <v>213</v>
      </c>
      <c r="B26" s="209" t="s">
        <v>214</v>
      </c>
      <c r="C26" s="223" t="s">
        <v>215</v>
      </c>
      <c r="D26" s="215" t="s">
        <v>19</v>
      </c>
      <c r="E26" s="2"/>
      <c r="F26" s="104">
        <v>52.459000000000003</v>
      </c>
      <c r="G26" s="105" t="s">
        <v>21</v>
      </c>
      <c r="H26" s="96"/>
      <c r="I26" s="104">
        <v>52.459000000000003</v>
      </c>
      <c r="J26" s="105" t="s">
        <v>21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</row>
    <row r="27" spans="1:216" ht="13" customHeight="1" thickBot="1">
      <c r="A27" s="11"/>
      <c r="B27" s="2"/>
      <c r="C27" s="30"/>
      <c r="D27" s="30"/>
      <c r="E27" s="21"/>
      <c r="F27" s="106"/>
      <c r="G27" s="106"/>
      <c r="H27" s="107"/>
      <c r="I27" s="106"/>
      <c r="J27" s="106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</row>
    <row r="28" spans="1:216" s="7" customFormat="1" ht="16" thickBot="1">
      <c r="A28" s="84"/>
      <c r="B28" s="32" t="s">
        <v>216</v>
      </c>
      <c r="C28" s="85"/>
      <c r="D28" s="86"/>
      <c r="F28" s="108"/>
      <c r="G28" s="108"/>
      <c r="H28" s="108"/>
      <c r="I28" s="108"/>
      <c r="J28" s="108"/>
    </row>
    <row r="29" spans="1:216">
      <c r="A29" s="87" t="s">
        <v>217</v>
      </c>
      <c r="B29" s="88" t="s">
        <v>218</v>
      </c>
      <c r="C29" s="92" t="s">
        <v>99</v>
      </c>
      <c r="D29" s="89" t="s">
        <v>19</v>
      </c>
      <c r="E29" s="2"/>
      <c r="F29" s="99">
        <v>109504.1</v>
      </c>
      <c r="G29" s="100" t="s">
        <v>21</v>
      </c>
      <c r="H29" s="96"/>
      <c r="I29" s="99">
        <v>110174.408</v>
      </c>
      <c r="J29" s="100" t="s">
        <v>21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</row>
    <row r="30" spans="1:216">
      <c r="A30" s="90" t="s">
        <v>219</v>
      </c>
      <c r="B30" s="279" t="s">
        <v>220</v>
      </c>
      <c r="C30" s="280" t="s">
        <v>99</v>
      </c>
      <c r="D30" s="191" t="s">
        <v>19</v>
      </c>
      <c r="E30" s="2"/>
      <c r="F30" s="238">
        <v>3.149</v>
      </c>
      <c r="G30" s="219" t="s">
        <v>100</v>
      </c>
      <c r="H30" s="96"/>
      <c r="I30" s="238">
        <v>2.8090000000000002</v>
      </c>
      <c r="J30" s="219" t="s">
        <v>100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</row>
    <row r="31" spans="1:216">
      <c r="A31" s="90" t="s">
        <v>221</v>
      </c>
      <c r="B31" s="279" t="s">
        <v>222</v>
      </c>
      <c r="C31" s="280" t="s">
        <v>99</v>
      </c>
      <c r="D31" s="191" t="s">
        <v>19</v>
      </c>
      <c r="E31" s="2"/>
      <c r="F31" s="281">
        <v>1375.239</v>
      </c>
      <c r="G31" s="282" t="s">
        <v>100</v>
      </c>
      <c r="H31" s="96"/>
      <c r="I31" s="281">
        <v>1375.239</v>
      </c>
      <c r="J31" s="282" t="s">
        <v>100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</row>
    <row r="32" spans="1:216">
      <c r="A32" s="90" t="s">
        <v>223</v>
      </c>
      <c r="B32" s="279" t="s">
        <v>224</v>
      </c>
      <c r="C32" s="280" t="s">
        <v>99</v>
      </c>
      <c r="D32" s="191" t="s">
        <v>19</v>
      </c>
      <c r="E32" s="2"/>
      <c r="F32" s="283">
        <v>14198.683000000001</v>
      </c>
      <c r="G32" s="282" t="s">
        <v>21</v>
      </c>
      <c r="H32" s="96"/>
      <c r="I32" s="281">
        <v>14198.683000000001</v>
      </c>
      <c r="J32" s="282" t="s">
        <v>21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</row>
    <row r="33" spans="1:216">
      <c r="A33" s="90" t="s">
        <v>225</v>
      </c>
      <c r="B33" s="279" t="s">
        <v>226</v>
      </c>
      <c r="C33" s="280" t="s">
        <v>99</v>
      </c>
      <c r="D33" s="191" t="s">
        <v>19</v>
      </c>
      <c r="E33" s="2"/>
      <c r="F33" s="284">
        <v>12022</v>
      </c>
      <c r="G33" s="272" t="s">
        <v>38</v>
      </c>
      <c r="H33" s="96"/>
      <c r="I33" s="281">
        <v>12030</v>
      </c>
      <c r="J33" s="272" t="s">
        <v>100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</row>
    <row r="34" spans="1:216">
      <c r="A34" s="90" t="s">
        <v>227</v>
      </c>
      <c r="B34" s="279" t="s">
        <v>228</v>
      </c>
      <c r="C34" s="280" t="s">
        <v>99</v>
      </c>
      <c r="D34" s="191" t="s">
        <v>34</v>
      </c>
      <c r="E34" s="2"/>
      <c r="F34" s="285">
        <f>SUM(F29:F33)</f>
        <v>137103.17100000003</v>
      </c>
      <c r="G34" s="286" t="s">
        <v>21</v>
      </c>
      <c r="H34" s="96"/>
      <c r="I34" s="285">
        <f>SUM(I29:I33)</f>
        <v>137781.139</v>
      </c>
      <c r="J34" s="286" t="s">
        <v>21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</row>
    <row r="35" spans="1:216">
      <c r="A35" s="90" t="s">
        <v>229</v>
      </c>
      <c r="B35" s="279" t="s">
        <v>230</v>
      </c>
      <c r="C35" s="280" t="s">
        <v>99</v>
      </c>
      <c r="D35" s="191" t="s">
        <v>19</v>
      </c>
      <c r="E35" s="2"/>
      <c r="F35" s="283">
        <v>213.958</v>
      </c>
      <c r="G35" s="286" t="s">
        <v>21</v>
      </c>
      <c r="H35" s="96"/>
      <c r="I35" s="283">
        <v>213.958</v>
      </c>
      <c r="J35" s="286" t="s">
        <v>21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</row>
    <row r="36" spans="1:216">
      <c r="A36" s="90" t="s">
        <v>231</v>
      </c>
      <c r="B36" s="279" t="s">
        <v>232</v>
      </c>
      <c r="C36" s="280" t="s">
        <v>99</v>
      </c>
      <c r="D36" s="191" t="s">
        <v>19</v>
      </c>
      <c r="E36" s="2"/>
      <c r="F36" s="281">
        <v>129.279</v>
      </c>
      <c r="G36" s="282" t="s">
        <v>21</v>
      </c>
      <c r="H36" s="96"/>
      <c r="I36" s="281">
        <v>129.279</v>
      </c>
      <c r="J36" s="282" t="s">
        <v>21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</row>
    <row r="37" spans="1:216">
      <c r="A37" s="90" t="s">
        <v>233</v>
      </c>
      <c r="B37" s="279" t="s">
        <v>234</v>
      </c>
      <c r="C37" s="280" t="s">
        <v>99</v>
      </c>
      <c r="D37" s="191" t="s">
        <v>19</v>
      </c>
      <c r="E37" s="2"/>
      <c r="F37" s="281">
        <v>105.491</v>
      </c>
      <c r="G37" s="282" t="s">
        <v>21</v>
      </c>
      <c r="H37" s="96"/>
      <c r="I37" s="281">
        <v>105.491</v>
      </c>
      <c r="J37" s="282" t="s">
        <v>21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</row>
    <row r="38" spans="1:216">
      <c r="A38" s="90" t="s">
        <v>235</v>
      </c>
      <c r="B38" s="279" t="s">
        <v>236</v>
      </c>
      <c r="C38" s="280" t="s">
        <v>99</v>
      </c>
      <c r="D38" s="191" t="s">
        <v>34</v>
      </c>
      <c r="E38" s="2"/>
      <c r="F38" s="285">
        <f>SUM(F34:F37)</f>
        <v>137551.89900000006</v>
      </c>
      <c r="G38" s="286" t="s">
        <v>21</v>
      </c>
      <c r="H38" s="96"/>
      <c r="I38" s="285">
        <f>SUM(I34:I37)</f>
        <v>138229.86700000003</v>
      </c>
      <c r="J38" s="286" t="s">
        <v>21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</row>
    <row r="39" spans="1:216">
      <c r="A39" s="90" t="s">
        <v>237</v>
      </c>
      <c r="B39" s="279" t="s">
        <v>238</v>
      </c>
      <c r="C39" s="280" t="s">
        <v>239</v>
      </c>
      <c r="D39" s="191" t="s">
        <v>19</v>
      </c>
      <c r="E39" s="2"/>
      <c r="F39" s="277">
        <v>350</v>
      </c>
      <c r="G39" s="287" t="s">
        <v>125</v>
      </c>
      <c r="H39" s="96"/>
      <c r="I39" s="277">
        <v>350</v>
      </c>
      <c r="J39" s="287" t="s">
        <v>125</v>
      </c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</row>
    <row r="40" spans="1:216">
      <c r="A40" s="90" t="s">
        <v>240</v>
      </c>
      <c r="B40" s="279" t="s">
        <v>241</v>
      </c>
      <c r="C40" s="280" t="s">
        <v>239</v>
      </c>
      <c r="D40" s="191" t="s">
        <v>19</v>
      </c>
      <c r="E40" s="2"/>
      <c r="F40" s="281">
        <v>250</v>
      </c>
      <c r="G40" s="282" t="s">
        <v>125</v>
      </c>
      <c r="H40" s="96"/>
      <c r="I40" s="281">
        <v>250</v>
      </c>
      <c r="J40" s="282" t="s">
        <v>125</v>
      </c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</row>
    <row r="41" spans="1:216">
      <c r="A41" s="90" t="s">
        <v>242</v>
      </c>
      <c r="B41" s="279" t="s">
        <v>243</v>
      </c>
      <c r="C41" s="288" t="s">
        <v>134</v>
      </c>
      <c r="D41" s="191" t="s">
        <v>19</v>
      </c>
      <c r="E41" s="58"/>
      <c r="F41" s="283">
        <v>6448.8540000000003</v>
      </c>
      <c r="G41" s="286" t="s">
        <v>21</v>
      </c>
      <c r="H41" s="97"/>
      <c r="I41" s="283">
        <v>6479.28</v>
      </c>
      <c r="J41" s="286" t="s">
        <v>21</v>
      </c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</row>
    <row r="42" spans="1:216">
      <c r="A42" s="90" t="s">
        <v>244</v>
      </c>
      <c r="B42" s="269" t="s">
        <v>334</v>
      </c>
      <c r="C42" s="288" t="s">
        <v>134</v>
      </c>
      <c r="D42" s="191" t="s">
        <v>19</v>
      </c>
      <c r="E42" s="2"/>
      <c r="F42" s="283">
        <v>5600.0389999999998</v>
      </c>
      <c r="G42" s="286" t="s">
        <v>21</v>
      </c>
      <c r="H42" s="96"/>
      <c r="I42" s="283">
        <v>5626.46</v>
      </c>
      <c r="J42" s="286" t="s">
        <v>21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</row>
    <row r="43" spans="1:216" ht="12.75" customHeight="1" thickBot="1">
      <c r="A43" s="91" t="s">
        <v>245</v>
      </c>
      <c r="B43" s="195" t="s">
        <v>246</v>
      </c>
      <c r="C43" s="205" t="s">
        <v>99</v>
      </c>
      <c r="D43" s="197" t="s">
        <v>19</v>
      </c>
      <c r="E43" s="2"/>
      <c r="F43" s="291">
        <v>63078.294999999998</v>
      </c>
      <c r="G43" s="292" t="s">
        <v>21</v>
      </c>
      <c r="H43" s="96"/>
      <c r="I43" s="291">
        <v>63375.900999999998</v>
      </c>
      <c r="J43" s="292" t="s">
        <v>21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</row>
    <row r="44" spans="1:216" ht="13" thickBot="1">
      <c r="A44" s="2"/>
      <c r="B44" s="2"/>
      <c r="C44" s="2"/>
      <c r="D44" s="2"/>
      <c r="E44" s="2"/>
      <c r="F44" s="96"/>
      <c r="G44" s="96"/>
      <c r="H44" s="96"/>
      <c r="I44" s="96"/>
      <c r="J44" s="96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</row>
    <row r="45" spans="1:216" ht="16" thickBot="1">
      <c r="A45" s="78"/>
      <c r="B45" s="32" t="s">
        <v>247</v>
      </c>
      <c r="C45" s="80"/>
      <c r="D45" s="81"/>
      <c r="E45" s="58"/>
      <c r="F45" s="109"/>
      <c r="G45" s="109"/>
      <c r="H45" s="96"/>
      <c r="I45" s="109"/>
      <c r="J45" s="109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</row>
    <row r="46" spans="1:216">
      <c r="A46" s="50" t="s">
        <v>248</v>
      </c>
      <c r="B46" s="74" t="s">
        <v>249</v>
      </c>
      <c r="C46" s="92" t="s">
        <v>250</v>
      </c>
      <c r="D46" s="89" t="s">
        <v>19</v>
      </c>
      <c r="E46" s="58"/>
      <c r="F46" s="293">
        <v>119.15</v>
      </c>
      <c r="G46" s="294" t="s">
        <v>100</v>
      </c>
      <c r="H46" s="97"/>
      <c r="I46" s="295">
        <v>114</v>
      </c>
      <c r="J46" s="294" t="s">
        <v>100</v>
      </c>
      <c r="K46" s="2"/>
      <c r="L46" s="2"/>
      <c r="M46" s="54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</row>
    <row r="47" spans="1:216">
      <c r="A47" s="210" t="s">
        <v>251</v>
      </c>
      <c r="B47" s="290" t="s">
        <v>252</v>
      </c>
      <c r="C47" s="181" t="s">
        <v>250</v>
      </c>
      <c r="D47" s="66" t="s">
        <v>19</v>
      </c>
      <c r="E47" s="58"/>
      <c r="F47" s="293">
        <v>105.57</v>
      </c>
      <c r="G47" s="294" t="s">
        <v>100</v>
      </c>
      <c r="H47" s="97"/>
      <c r="I47" s="295">
        <v>100</v>
      </c>
      <c r="J47" s="294" t="s">
        <v>100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</row>
    <row r="48" spans="1:216" ht="13" thickBot="1">
      <c r="A48" s="208" t="s">
        <v>253</v>
      </c>
      <c r="B48" s="209" t="s">
        <v>254</v>
      </c>
      <c r="C48" s="223" t="s">
        <v>175</v>
      </c>
      <c r="D48" s="215" t="s">
        <v>19</v>
      </c>
      <c r="E48" s="58"/>
      <c r="F48" s="241">
        <v>0</v>
      </c>
      <c r="G48" s="242" t="s">
        <v>125</v>
      </c>
      <c r="H48" s="97"/>
      <c r="I48" s="243">
        <v>0</v>
      </c>
      <c r="J48" s="242" t="s">
        <v>125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</row>
    <row r="49" spans="1:21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</row>
    <row r="50" spans="1:216" ht="13" thickBo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</row>
    <row r="51" spans="1:216">
      <c r="A51" s="36"/>
      <c r="B51" s="37"/>
      <c r="C51" s="3"/>
      <c r="D51" s="38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</row>
    <row r="52" spans="1:216">
      <c r="A52" s="39" t="s">
        <v>126</v>
      </c>
      <c r="B52" s="40"/>
      <c r="C52" s="41"/>
      <c r="D52" s="4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</row>
    <row r="53" spans="1:216">
      <c r="A53" s="43"/>
      <c r="B53" s="40"/>
      <c r="C53" s="4"/>
      <c r="D53" s="4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</row>
    <row r="54" spans="1:216">
      <c r="A54" s="39" t="s">
        <v>127</v>
      </c>
      <c r="B54" s="40"/>
      <c r="C54" s="41"/>
      <c r="D54" s="4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</row>
    <row r="55" spans="1:216">
      <c r="A55" s="43"/>
      <c r="B55" s="40"/>
      <c r="C55" s="4"/>
      <c r="D55" s="4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</row>
    <row r="56" spans="1:216">
      <c r="A56" s="149" t="s">
        <v>129</v>
      </c>
      <c r="B56" s="40"/>
      <c r="C56" s="151" t="s">
        <v>128</v>
      </c>
      <c r="D56" s="44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</row>
    <row r="57" spans="1:216" ht="13" thickBot="1">
      <c r="A57" s="45"/>
      <c r="B57" s="46"/>
      <c r="C57" s="5"/>
      <c r="D57" s="47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</row>
    <row r="58" spans="1:216">
      <c r="A58" s="2"/>
      <c r="B58" s="2"/>
      <c r="C58" s="71"/>
      <c r="D58" s="71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</row>
    <row r="59" spans="1:216">
      <c r="A59" s="2"/>
      <c r="B59" s="6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</row>
    <row r="60" spans="1:216">
      <c r="A60" s="2"/>
      <c r="B60" s="3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</row>
    <row r="61" spans="1:21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</row>
    <row r="62" spans="1:21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</row>
    <row r="63" spans="1:21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</row>
    <row r="64" spans="1:21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</row>
    <row r="65" spans="1:21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</row>
    <row r="66" spans="1:21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</row>
    <row r="67" spans="1:216">
      <c r="A67" s="2"/>
      <c r="B67" s="2"/>
      <c r="C67" s="58"/>
      <c r="D67" s="58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</row>
    <row r="68" spans="1:216">
      <c r="A68" s="2"/>
      <c r="B68" s="2"/>
      <c r="C68" s="58"/>
      <c r="D68" s="58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</row>
    <row r="69" spans="1:216">
      <c r="A69" s="2"/>
      <c r="B69" s="2"/>
      <c r="C69" s="58"/>
      <c r="D69" s="58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</row>
    <row r="70" spans="1:216">
      <c r="A70" s="2"/>
      <c r="B70" s="2"/>
      <c r="C70" s="58"/>
      <c r="D70" s="58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</row>
    <row r="71" spans="1:216">
      <c r="A71" s="2"/>
      <c r="B71" s="2"/>
      <c r="C71" s="58"/>
      <c r="D71" s="58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</row>
    <row r="72" spans="1:216">
      <c r="A72" s="2"/>
      <c r="B72" s="2"/>
      <c r="C72" s="58"/>
      <c r="D72" s="58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</row>
    <row r="73" spans="1:216">
      <c r="A73" s="2"/>
      <c r="B73" s="2"/>
      <c r="C73" s="58"/>
      <c r="D73" s="58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</row>
    <row r="74" spans="1:216">
      <c r="A74" s="2"/>
      <c r="B74" s="2"/>
      <c r="C74" s="58"/>
      <c r="D74" s="58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</row>
    <row r="75" spans="1:216">
      <c r="A75" s="2"/>
      <c r="B75" s="2"/>
      <c r="C75" s="58"/>
      <c r="D75" s="58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</row>
    <row r="76" spans="1:216">
      <c r="A76" s="2"/>
      <c r="B76" s="2"/>
      <c r="C76" s="58"/>
      <c r="D76" s="58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</row>
    <row r="77" spans="1:216">
      <c r="A77" s="2"/>
      <c r="B77" s="2"/>
      <c r="C77" s="58"/>
      <c r="D77" s="58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</row>
    <row r="78" spans="1:216">
      <c r="A78" s="2"/>
      <c r="B78" s="2"/>
      <c r="C78" s="58"/>
      <c r="D78" s="58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</row>
    <row r="79" spans="1:216">
      <c r="A79" s="2"/>
      <c r="B79" s="2"/>
      <c r="C79" s="58"/>
      <c r="D79" s="58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</row>
    <row r="80" spans="1:216">
      <c r="A80" s="2"/>
      <c r="B80" s="2"/>
      <c r="C80" s="58"/>
      <c r="D80" s="58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</row>
    <row r="81" spans="1:216">
      <c r="A81" s="2"/>
      <c r="B81" s="2"/>
      <c r="C81" s="58"/>
      <c r="D81" s="58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</row>
    <row r="82" spans="1:216">
      <c r="A82" s="2"/>
      <c r="B82" s="2"/>
      <c r="C82" s="58"/>
      <c r="D82" s="58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</row>
    <row r="83" spans="1:216">
      <c r="A83" s="2"/>
      <c r="B83" s="2"/>
      <c r="C83" s="58"/>
      <c r="D83" s="58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</row>
    <row r="84" spans="1:216">
      <c r="A84" s="2"/>
      <c r="B84" s="2"/>
      <c r="C84" s="58"/>
      <c r="D84" s="58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</row>
    <row r="85" spans="1:216">
      <c r="A85" s="2"/>
      <c r="B85" s="2"/>
      <c r="C85" s="58"/>
      <c r="D85" s="58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</row>
    <row r="86" spans="1:216">
      <c r="A86" s="2"/>
      <c r="B86" s="2"/>
      <c r="C86" s="58"/>
      <c r="D86" s="58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</row>
    <row r="87" spans="1:216">
      <c r="A87" s="2"/>
      <c r="B87" s="2"/>
      <c r="C87" s="58"/>
      <c r="D87" s="58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</row>
    <row r="88" spans="1:216">
      <c r="A88" s="2"/>
      <c r="B88" s="2"/>
      <c r="C88" s="58"/>
      <c r="D88" s="58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</row>
    <row r="89" spans="1:216">
      <c r="A89" s="2"/>
      <c r="B89" s="2"/>
      <c r="C89" s="2"/>
      <c r="D89" s="2"/>
      <c r="E89" s="2"/>
      <c r="F89" s="58"/>
      <c r="G89" s="58"/>
      <c r="H89" s="58"/>
      <c r="I89" s="58"/>
      <c r="J89" s="58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</row>
    <row r="90" spans="1:216">
      <c r="A90" s="2"/>
      <c r="B90" s="2"/>
      <c r="C90" s="2"/>
      <c r="D90" s="2"/>
      <c r="E90" s="58"/>
      <c r="F90" s="58"/>
      <c r="G90" s="58"/>
      <c r="H90" s="58"/>
      <c r="I90" s="58"/>
      <c r="J90" s="58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</row>
    <row r="91" spans="1:216">
      <c r="A91" s="2"/>
      <c r="B91" s="2"/>
      <c r="C91" s="2"/>
      <c r="D91" s="2"/>
      <c r="E91" s="58"/>
      <c r="F91" s="58"/>
      <c r="G91" s="58"/>
      <c r="H91" s="58"/>
      <c r="I91" s="58"/>
      <c r="J91" s="58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</row>
    <row r="92" spans="1:216">
      <c r="A92" s="2"/>
      <c r="B92" s="2"/>
      <c r="C92" s="2"/>
      <c r="D92" s="2"/>
      <c r="E92" s="58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</row>
    <row r="93" spans="1:21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</row>
    <row r="94" spans="1:216">
      <c r="A94" s="2"/>
      <c r="B94" s="2"/>
      <c r="C94" s="2"/>
      <c r="D94" s="2"/>
      <c r="E94" s="2"/>
      <c r="F94" s="2"/>
      <c r="G94" s="2"/>
      <c r="H94" s="58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</row>
    <row r="95" spans="1:21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</row>
    <row r="96" spans="1:21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</row>
    <row r="97" spans="1:216">
      <c r="A97" s="2"/>
      <c r="B97" s="7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</row>
    <row r="98" spans="1:21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</row>
    <row r="99" spans="1:216">
      <c r="A99" s="71"/>
      <c r="B99" s="2"/>
      <c r="C99" s="71"/>
      <c r="D99" s="71"/>
      <c r="E99" s="2"/>
      <c r="F99" s="71"/>
      <c r="G99" s="71"/>
      <c r="H99" s="71"/>
      <c r="I99" s="71"/>
      <c r="J99" s="7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</row>
    <row r="100" spans="1:216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</row>
    <row r="101" spans="1:216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</row>
    <row r="102" spans="1:216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</row>
    <row r="103" spans="1:216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</row>
    <row r="104" spans="1:216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</row>
    <row r="105" spans="1:216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</row>
    <row r="106" spans="1:216" ht="13.9" customHeight="1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</row>
    <row r="107" spans="1:216" ht="13.9" customHeight="1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</row>
    <row r="108" spans="1:216" ht="13.9" customHeight="1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</row>
    <row r="109" spans="1:216" ht="13.9" customHeight="1">
      <c r="A109" s="2"/>
      <c r="B109" s="71"/>
      <c r="C109" s="71"/>
      <c r="D109" s="2"/>
      <c r="E109" s="71"/>
      <c r="F109" s="71"/>
      <c r="G109" s="71"/>
      <c r="H109" s="71"/>
      <c r="I109" s="71"/>
      <c r="J109" s="7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</row>
    <row r="110" spans="1:216" ht="13.9" customHeight="1">
      <c r="A110" s="2"/>
      <c r="B110" s="71"/>
      <c r="C110" s="71"/>
      <c r="D110" s="2"/>
      <c r="E110" s="71"/>
      <c r="F110" s="71"/>
      <c r="G110" s="71"/>
      <c r="H110" s="71"/>
      <c r="I110" s="71"/>
      <c r="J110" s="7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</row>
    <row r="111" spans="1:216" ht="13.9" customHeight="1">
      <c r="A111" s="2"/>
      <c r="B111" s="71"/>
      <c r="C111" s="71"/>
      <c r="D111" s="2"/>
      <c r="E111" s="71"/>
      <c r="F111" s="71"/>
      <c r="G111" s="71"/>
      <c r="H111" s="71"/>
      <c r="I111" s="71"/>
      <c r="J111" s="7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</row>
    <row r="112" spans="1:216" ht="13.9" customHeight="1">
      <c r="A112" s="2"/>
      <c r="B112" s="71"/>
      <c r="C112" s="71"/>
      <c r="D112" s="2"/>
      <c r="E112" s="71"/>
      <c r="F112" s="71"/>
      <c r="G112" s="71"/>
      <c r="H112" s="71"/>
      <c r="I112" s="71"/>
      <c r="J112" s="7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</row>
    <row r="113" spans="1:216" ht="13.9" customHeight="1">
      <c r="A113" s="2"/>
      <c r="B113" s="71"/>
      <c r="C113" s="71"/>
      <c r="D113" s="2"/>
      <c r="E113" s="71"/>
      <c r="F113" s="71"/>
      <c r="G113" s="71"/>
      <c r="H113" s="71"/>
      <c r="I113" s="71"/>
      <c r="J113" s="7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</row>
    <row r="114" spans="1:216" ht="13.9" customHeight="1">
      <c r="A114" s="2"/>
      <c r="B114" s="71"/>
      <c r="C114" s="71"/>
      <c r="D114" s="2"/>
      <c r="E114" s="71"/>
      <c r="F114" s="71"/>
      <c r="G114" s="71"/>
      <c r="H114" s="71"/>
      <c r="I114" s="71"/>
      <c r="J114" s="7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</row>
    <row r="115" spans="1:216" ht="13.9" customHeight="1">
      <c r="A115" s="2"/>
      <c r="B115" s="71"/>
      <c r="C115" s="73"/>
      <c r="D115" s="2"/>
      <c r="E115" s="71"/>
      <c r="F115" s="71"/>
      <c r="G115" s="71"/>
      <c r="H115" s="71"/>
      <c r="I115" s="71"/>
      <c r="J115" s="7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</row>
    <row r="116" spans="1:216" ht="13.9" customHeight="1">
      <c r="A116" s="2"/>
      <c r="B116" s="73"/>
      <c r="C116" s="73"/>
      <c r="D116" s="2"/>
      <c r="E116" s="71"/>
      <c r="F116" s="73"/>
      <c r="G116" s="73"/>
      <c r="H116" s="73"/>
      <c r="I116" s="73"/>
      <c r="J116" s="7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</row>
    <row r="117" spans="1:216" ht="13.9" customHeight="1">
      <c r="A117" s="2"/>
      <c r="B117" s="73"/>
      <c r="C117" s="73"/>
      <c r="D117" s="2"/>
      <c r="E117" s="73"/>
      <c r="F117" s="73"/>
      <c r="G117" s="73"/>
      <c r="H117" s="73"/>
      <c r="I117" s="73"/>
      <c r="J117" s="7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</row>
    <row r="118" spans="1:216" ht="13.9" customHeight="1">
      <c r="A118" s="2"/>
      <c r="B118" s="73"/>
      <c r="C118" s="73"/>
      <c r="D118" s="2"/>
      <c r="E118" s="73"/>
      <c r="F118" s="73"/>
      <c r="G118" s="73"/>
      <c r="H118" s="73"/>
      <c r="I118" s="73"/>
      <c r="J118" s="7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</row>
    <row r="119" spans="1:216" ht="13.9" customHeight="1">
      <c r="A119" s="2"/>
      <c r="B119" s="73"/>
      <c r="C119" s="73"/>
      <c r="D119" s="2"/>
      <c r="E119" s="73"/>
      <c r="F119" s="73"/>
      <c r="G119" s="73"/>
      <c r="H119" s="73"/>
      <c r="I119" s="73"/>
      <c r="J119" s="7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</row>
    <row r="120" spans="1:216" ht="13.9" customHeight="1">
      <c r="A120" s="2"/>
      <c r="B120" s="73"/>
      <c r="C120" s="73"/>
      <c r="D120" s="2"/>
      <c r="E120" s="73"/>
      <c r="F120" s="73"/>
      <c r="G120" s="73"/>
      <c r="H120" s="73"/>
      <c r="I120" s="73"/>
      <c r="J120" s="7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</row>
    <row r="121" spans="1:216" ht="13.9" customHeight="1">
      <c r="A121" s="2"/>
      <c r="B121" s="73"/>
      <c r="C121" s="73"/>
      <c r="D121" s="2"/>
      <c r="E121" s="73"/>
      <c r="F121" s="73"/>
      <c r="G121" s="73"/>
      <c r="H121" s="73"/>
      <c r="I121" s="73"/>
      <c r="J121" s="7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</row>
    <row r="122" spans="1:216" ht="13.9" customHeight="1">
      <c r="A122" s="2"/>
      <c r="B122" s="73"/>
      <c r="C122" s="33"/>
      <c r="D122" s="2"/>
      <c r="E122" s="73"/>
      <c r="F122" s="73"/>
      <c r="G122" s="73"/>
      <c r="H122" s="73"/>
      <c r="I122" s="73"/>
      <c r="J122" s="7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</row>
    <row r="123" spans="1:216" ht="13.9" customHeight="1">
      <c r="A123" s="2"/>
      <c r="B123" s="73"/>
      <c r="C123" s="2"/>
      <c r="D123" s="2"/>
      <c r="E123" s="73"/>
      <c r="F123" s="33"/>
      <c r="G123" s="33"/>
      <c r="H123" s="33"/>
      <c r="I123" s="33"/>
      <c r="J123" s="3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</row>
    <row r="124" spans="1:216" ht="13.9" customHeight="1">
      <c r="A124" s="2"/>
      <c r="B124" s="2"/>
      <c r="C124" s="2"/>
      <c r="D124" s="2"/>
      <c r="E124" s="3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</row>
    <row r="125" spans="1:216" ht="13.9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</row>
    <row r="126" spans="1:216" ht="13.9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</row>
    <row r="127" spans="1:216" ht="13.9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</row>
    <row r="128" spans="1:216" ht="13.9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</row>
    <row r="129" spans="1:216" ht="13.9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</row>
    <row r="130" spans="1:216" ht="13.9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</row>
    <row r="131" spans="1:21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</row>
    <row r="132" spans="1:21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</row>
    <row r="133" spans="1:21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</row>
    <row r="134" spans="1:21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</row>
    <row r="135" spans="1:21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</row>
    <row r="136" spans="1:21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</row>
    <row r="137" spans="1:21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</row>
    <row r="138" spans="1:21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</row>
    <row r="139" spans="1:21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</row>
    <row r="140" spans="1:21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</row>
    <row r="141" spans="1:21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</row>
    <row r="142" spans="1:21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</row>
    <row r="143" spans="1:216" ht="13.9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</row>
    <row r="144" spans="1:216" ht="13.9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</row>
    <row r="145" spans="1:216" ht="13.9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</row>
    <row r="146" spans="1:216" ht="13.9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</row>
    <row r="147" spans="1:216" ht="13.9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</row>
    <row r="148" spans="1:216" ht="13.9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</row>
    <row r="149" spans="1:216" ht="13.9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</row>
    <row r="150" spans="1:216" ht="13.9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</row>
    <row r="151" spans="1:216" ht="13.9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</row>
    <row r="152" spans="1:216" ht="13.9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</row>
    <row r="153" spans="1:216" ht="13.9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</row>
    <row r="154" spans="1:216" ht="13.9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</row>
    <row r="155" spans="1:216" ht="13.9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</row>
    <row r="156" spans="1:21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</row>
  </sheetData>
  <mergeCells count="4">
    <mergeCell ref="F9:G9"/>
    <mergeCell ref="I9:J9"/>
    <mergeCell ref="F10:G11"/>
    <mergeCell ref="I10:J11"/>
  </mergeCells>
  <pageMargins left="0.74803149606299213" right="0.74803149606299213" top="0.78740157480314965" bottom="0.98425196850393704" header="0.51181102362204722" footer="0.51181102362204722"/>
  <pageSetup paperSize="8" scale="80" orientation="portrait" r:id="rId1"/>
  <headerFooter alignWithMargins="0">
    <oddFooter>&amp;L&amp;1#&amp;"Arial"&amp;11&amp;K000000SW Public Published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AC6C7-D701-400F-AF14-A32F62DD81B6}">
  <dimension ref="A1:GL56"/>
  <sheetViews>
    <sheetView showGridLines="0" zoomScaleNormal="100" workbookViewId="0">
      <selection sqref="A1:XFD1048576"/>
    </sheetView>
  </sheetViews>
  <sheetFormatPr defaultRowHeight="12.5"/>
  <cols>
    <col min="1" max="1" width="10.81640625" customWidth="1"/>
    <col min="2" max="2" width="31.26953125" bestFit="1" customWidth="1"/>
    <col min="4" max="4" width="10.1796875" bestFit="1" customWidth="1"/>
    <col min="5" max="5" width="8.7265625" customWidth="1"/>
    <col min="6" max="6" width="12.7265625" customWidth="1"/>
    <col min="7" max="7" width="4.7265625" customWidth="1"/>
    <col min="8" max="8" width="2.7265625" customWidth="1"/>
    <col min="9" max="9" width="12.7265625" customWidth="1"/>
    <col min="10" max="10" width="4.7265625" customWidth="1"/>
  </cols>
  <sheetData>
    <row r="1" spans="1:194" s="10" customFormat="1" ht="20">
      <c r="A1" s="8" t="s">
        <v>0</v>
      </c>
      <c r="B1" s="9"/>
    </row>
    <row r="2" spans="1:194" s="10" customFormat="1" ht="20" customHeight="1">
      <c r="A2" s="82"/>
      <c r="B2" s="9"/>
    </row>
    <row r="3" spans="1:194" s="10" customFormat="1" ht="20" customHeight="1">
      <c r="A3" s="8" t="s">
        <v>1</v>
      </c>
    </row>
    <row r="4" spans="1:194" s="13" customFormat="1" ht="15.5">
      <c r="A4" s="11"/>
      <c r="B4" s="1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</row>
    <row r="5" spans="1:194" s="13" customFormat="1" ht="16" thickBot="1">
      <c r="A5" s="1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</row>
    <row r="6" spans="1:194" s="13" customFormat="1" ht="20">
      <c r="A6" s="166" t="s">
        <v>2</v>
      </c>
      <c r="B6" s="167"/>
      <c r="C6" s="167"/>
      <c r="D6" s="168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</row>
    <row r="7" spans="1:194" s="13" customFormat="1" ht="20.5" thickBot="1">
      <c r="A7" s="169" t="s">
        <v>255</v>
      </c>
      <c r="B7" s="170"/>
      <c r="C7" s="170"/>
      <c r="D7" s="171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</row>
    <row r="8" spans="1:194" s="13" customFormat="1" ht="14" customHeight="1">
      <c r="A8" s="8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</row>
    <row r="9" spans="1:194" s="13" customFormat="1" ht="14.25" customHeight="1">
      <c r="A9" s="2"/>
      <c r="B9" s="2"/>
      <c r="C9" s="2"/>
      <c r="D9" s="2"/>
      <c r="E9" s="2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2"/>
      <c r="GI9" s="2"/>
      <c r="GJ9" s="2"/>
      <c r="GK9" s="2"/>
      <c r="GL9" s="2"/>
    </row>
    <row r="10" spans="1:194" s="7" customFormat="1" ht="15.75" customHeight="1">
      <c r="A10" s="17" t="s">
        <v>4</v>
      </c>
      <c r="B10" s="18" t="s">
        <v>5</v>
      </c>
      <c r="C10" s="19" t="s">
        <v>6</v>
      </c>
      <c r="D10" s="20" t="s">
        <v>7</v>
      </c>
      <c r="E10" s="21"/>
      <c r="F10" s="340" t="s">
        <v>256</v>
      </c>
      <c r="G10" s="341"/>
      <c r="I10" s="344" t="s">
        <v>257</v>
      </c>
      <c r="J10" s="345"/>
    </row>
    <row r="11" spans="1:194" s="7" customFormat="1" ht="16" thickBot="1">
      <c r="A11" s="22" t="s">
        <v>10</v>
      </c>
      <c r="B11" s="162"/>
      <c r="C11" s="24"/>
      <c r="D11" s="25" t="s">
        <v>11</v>
      </c>
      <c r="E11" s="21"/>
      <c r="F11" s="342"/>
      <c r="G11" s="343"/>
      <c r="I11" s="346"/>
      <c r="J11" s="347"/>
    </row>
    <row r="12" spans="1:194" s="13" customFormat="1" ht="75.5" thickBot="1">
      <c r="A12" s="26"/>
      <c r="B12" s="57"/>
      <c r="C12" s="27"/>
      <c r="D12" s="28"/>
      <c r="E12" s="21"/>
      <c r="F12" s="261" t="s">
        <v>258</v>
      </c>
      <c r="G12" s="172" t="s">
        <v>13</v>
      </c>
      <c r="H12" s="2"/>
      <c r="I12" s="262" t="s">
        <v>259</v>
      </c>
      <c r="J12" s="251" t="s">
        <v>13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</row>
    <row r="13" spans="1:194" ht="13" thickBot="1">
      <c r="F13" s="173">
        <v>1</v>
      </c>
      <c r="G13" s="174">
        <v>2</v>
      </c>
      <c r="I13" s="252">
        <v>3</v>
      </c>
      <c r="J13" s="253">
        <v>4</v>
      </c>
    </row>
    <row r="14" spans="1:194" ht="16" thickBot="1">
      <c r="A14" s="163"/>
      <c r="B14" s="329" t="s">
        <v>260</v>
      </c>
      <c r="C14" s="164"/>
      <c r="D14" s="165"/>
      <c r="F14" s="175"/>
      <c r="G14" s="176"/>
      <c r="I14" s="254"/>
      <c r="J14" s="255"/>
    </row>
    <row r="15" spans="1:194">
      <c r="A15" s="87" t="s">
        <v>261</v>
      </c>
      <c r="B15" s="74" t="s">
        <v>262</v>
      </c>
      <c r="C15" s="53" t="s">
        <v>18</v>
      </c>
      <c r="D15" s="67" t="s">
        <v>263</v>
      </c>
      <c r="F15" s="324">
        <v>226532.38</v>
      </c>
      <c r="G15" s="325" t="s">
        <v>38</v>
      </c>
      <c r="H15" s="249"/>
      <c r="I15" s="256">
        <v>225998.94</v>
      </c>
      <c r="J15" s="257" t="s">
        <v>38</v>
      </c>
      <c r="L15" s="121"/>
      <c r="O15" s="121"/>
    </row>
    <row r="16" spans="1:194">
      <c r="A16" s="190" t="s">
        <v>264</v>
      </c>
      <c r="B16" s="296" t="s">
        <v>265</v>
      </c>
      <c r="C16" s="297" t="s">
        <v>18</v>
      </c>
      <c r="D16" s="211" t="s">
        <v>263</v>
      </c>
      <c r="F16" s="250">
        <v>237024.23</v>
      </c>
      <c r="G16" s="323" t="s">
        <v>38</v>
      </c>
      <c r="H16" s="249"/>
      <c r="I16" s="258">
        <v>207297.42</v>
      </c>
      <c r="J16" s="259" t="s">
        <v>38</v>
      </c>
      <c r="L16" s="121"/>
      <c r="O16" s="121"/>
    </row>
    <row r="17" spans="1:15">
      <c r="A17" s="190" t="s">
        <v>266</v>
      </c>
      <c r="B17" s="296" t="s">
        <v>267</v>
      </c>
      <c r="C17" s="297" t="s">
        <v>18</v>
      </c>
      <c r="D17" s="211" t="s">
        <v>263</v>
      </c>
      <c r="F17" s="250">
        <v>109543.31</v>
      </c>
      <c r="G17" s="323" t="s">
        <v>38</v>
      </c>
      <c r="H17" s="249"/>
      <c r="I17" s="258">
        <v>101910.14</v>
      </c>
      <c r="J17" s="259" t="s">
        <v>38</v>
      </c>
      <c r="L17" s="121"/>
      <c r="O17" s="121"/>
    </row>
    <row r="18" spans="1:15">
      <c r="A18" s="190" t="s">
        <v>268</v>
      </c>
      <c r="B18" s="296" t="s">
        <v>269</v>
      </c>
      <c r="C18" s="297" t="s">
        <v>18</v>
      </c>
      <c r="D18" s="211" t="s">
        <v>263</v>
      </c>
      <c r="F18" s="250">
        <v>77845.17</v>
      </c>
      <c r="G18" s="323" t="s">
        <v>38</v>
      </c>
      <c r="H18" s="249"/>
      <c r="I18" s="258">
        <v>65139.85</v>
      </c>
      <c r="J18" s="259" t="s">
        <v>38</v>
      </c>
      <c r="L18" s="121"/>
      <c r="O18" s="121"/>
    </row>
    <row r="19" spans="1:15">
      <c r="A19" s="190" t="s">
        <v>270</v>
      </c>
      <c r="B19" s="296" t="s">
        <v>271</v>
      </c>
      <c r="C19" s="297" t="s">
        <v>18</v>
      </c>
      <c r="D19" s="211" t="s">
        <v>263</v>
      </c>
      <c r="F19" s="250">
        <v>529743.04</v>
      </c>
      <c r="G19" s="323" t="s">
        <v>38</v>
      </c>
      <c r="H19" s="249"/>
      <c r="I19" s="258">
        <v>529165.31999999995</v>
      </c>
      <c r="J19" s="259" t="s">
        <v>38</v>
      </c>
      <c r="L19" s="121"/>
      <c r="O19" s="121"/>
    </row>
    <row r="20" spans="1:15">
      <c r="A20" s="190" t="s">
        <v>272</v>
      </c>
      <c r="B20" s="296" t="s">
        <v>273</v>
      </c>
      <c r="C20" s="297" t="s">
        <v>18</v>
      </c>
      <c r="D20" s="211" t="s">
        <v>263</v>
      </c>
      <c r="F20" s="250">
        <v>50932.33</v>
      </c>
      <c r="G20" s="323" t="s">
        <v>38</v>
      </c>
      <c r="H20" s="249"/>
      <c r="I20" s="258">
        <v>50235.34</v>
      </c>
      <c r="J20" s="259" t="s">
        <v>38</v>
      </c>
      <c r="L20" s="121"/>
      <c r="O20" s="121"/>
    </row>
    <row r="21" spans="1:15">
      <c r="A21" s="190" t="s">
        <v>274</v>
      </c>
      <c r="B21" s="298" t="s">
        <v>275</v>
      </c>
      <c r="C21" s="297" t="s">
        <v>18</v>
      </c>
      <c r="D21" s="211" t="s">
        <v>263</v>
      </c>
      <c r="F21" s="250">
        <v>26475.360000000001</v>
      </c>
      <c r="G21" s="323" t="s">
        <v>38</v>
      </c>
      <c r="H21" s="249"/>
      <c r="I21" s="258">
        <v>19338.27</v>
      </c>
      <c r="J21" s="259" t="s">
        <v>38</v>
      </c>
      <c r="L21" s="121"/>
      <c r="O21" s="121"/>
    </row>
    <row r="22" spans="1:15">
      <c r="A22" s="190" t="s">
        <v>276</v>
      </c>
      <c r="B22" s="296" t="s">
        <v>277</v>
      </c>
      <c r="C22" s="297" t="s">
        <v>18</v>
      </c>
      <c r="D22" s="211" t="s">
        <v>263</v>
      </c>
      <c r="F22" s="250">
        <v>136929.42000000001</v>
      </c>
      <c r="G22" s="323" t="s">
        <v>38</v>
      </c>
      <c r="H22" s="249"/>
      <c r="I22" s="258">
        <v>118496.17</v>
      </c>
      <c r="J22" s="259" t="s">
        <v>38</v>
      </c>
      <c r="L22" s="121"/>
      <c r="O22" s="121"/>
    </row>
    <row r="23" spans="1:15">
      <c r="A23" s="190" t="s">
        <v>278</v>
      </c>
      <c r="B23" s="296" t="s">
        <v>279</v>
      </c>
      <c r="C23" s="297" t="s">
        <v>18</v>
      </c>
      <c r="D23" s="211" t="s">
        <v>263</v>
      </c>
      <c r="F23" s="250">
        <v>148594.95000000001</v>
      </c>
      <c r="G23" s="323" t="s">
        <v>38</v>
      </c>
      <c r="H23" s="249"/>
      <c r="I23" s="258">
        <v>148429.5</v>
      </c>
      <c r="J23" s="259" t="s">
        <v>38</v>
      </c>
      <c r="L23" s="121"/>
      <c r="O23" s="121"/>
    </row>
    <row r="24" spans="1:15">
      <c r="A24" s="190" t="s">
        <v>280</v>
      </c>
      <c r="B24" s="296" t="s">
        <v>281</v>
      </c>
      <c r="C24" s="297" t="s">
        <v>18</v>
      </c>
      <c r="D24" s="211" t="s">
        <v>263</v>
      </c>
      <c r="F24" s="250">
        <v>119094.24</v>
      </c>
      <c r="G24" s="323" t="s">
        <v>38</v>
      </c>
      <c r="H24" s="249"/>
      <c r="I24" s="258">
        <v>115061.06</v>
      </c>
      <c r="J24" s="259" t="s">
        <v>38</v>
      </c>
      <c r="L24" s="121"/>
      <c r="O24" s="121"/>
    </row>
    <row r="25" spans="1:15">
      <c r="A25" s="190" t="s">
        <v>282</v>
      </c>
      <c r="B25" s="296" t="s">
        <v>283</v>
      </c>
      <c r="C25" s="297" t="s">
        <v>18</v>
      </c>
      <c r="D25" s="211" t="s">
        <v>263</v>
      </c>
      <c r="F25" s="250">
        <v>109364.48</v>
      </c>
      <c r="G25" s="323" t="s">
        <v>38</v>
      </c>
      <c r="H25" s="249"/>
      <c r="I25" s="258">
        <v>108029.18</v>
      </c>
      <c r="J25" s="259" t="s">
        <v>38</v>
      </c>
      <c r="L25" s="121"/>
      <c r="O25" s="121"/>
    </row>
    <row r="26" spans="1:15">
      <c r="A26" s="190" t="s">
        <v>284</v>
      </c>
      <c r="B26" s="296" t="s">
        <v>285</v>
      </c>
      <c r="C26" s="297" t="s">
        <v>18</v>
      </c>
      <c r="D26" s="211" t="s">
        <v>263</v>
      </c>
      <c r="F26" s="250">
        <v>105813.22</v>
      </c>
      <c r="G26" s="323" t="s">
        <v>38</v>
      </c>
      <c r="H26" s="249"/>
      <c r="I26" s="258">
        <v>101604.63</v>
      </c>
      <c r="J26" s="259" t="s">
        <v>38</v>
      </c>
      <c r="L26" s="121"/>
      <c r="O26" s="121"/>
    </row>
    <row r="27" spans="1:15">
      <c r="A27" s="190" t="s">
        <v>286</v>
      </c>
      <c r="B27" s="296" t="s">
        <v>287</v>
      </c>
      <c r="C27" s="297" t="s">
        <v>18</v>
      </c>
      <c r="D27" s="211" t="s">
        <v>263</v>
      </c>
      <c r="F27" s="250">
        <v>96162.29</v>
      </c>
      <c r="G27" s="323" t="s">
        <v>38</v>
      </c>
      <c r="H27" s="249"/>
      <c r="I27" s="258">
        <v>95405.59</v>
      </c>
      <c r="J27" s="259" t="s">
        <v>38</v>
      </c>
      <c r="L27" s="121"/>
      <c r="O27" s="121"/>
    </row>
    <row r="28" spans="1:15">
      <c r="A28" s="190" t="s">
        <v>288</v>
      </c>
      <c r="B28" s="296" t="s">
        <v>289</v>
      </c>
      <c r="C28" s="297" t="s">
        <v>18</v>
      </c>
      <c r="D28" s="211" t="s">
        <v>263</v>
      </c>
      <c r="F28" s="250">
        <v>161790.79</v>
      </c>
      <c r="G28" s="323" t="s">
        <v>38</v>
      </c>
      <c r="H28" s="249"/>
      <c r="I28" s="258">
        <v>159379.88</v>
      </c>
      <c r="J28" s="259" t="s">
        <v>38</v>
      </c>
      <c r="L28" s="121"/>
      <c r="O28" s="121"/>
    </row>
    <row r="29" spans="1:15">
      <c r="A29" s="190" t="s">
        <v>290</v>
      </c>
      <c r="B29" s="296" t="s">
        <v>291</v>
      </c>
      <c r="C29" s="297" t="s">
        <v>18</v>
      </c>
      <c r="D29" s="211" t="s">
        <v>263</v>
      </c>
      <c r="F29" s="250">
        <v>366236.74</v>
      </c>
      <c r="G29" s="323" t="s">
        <v>38</v>
      </c>
      <c r="H29" s="249"/>
      <c r="I29" s="258">
        <v>362257.35</v>
      </c>
      <c r="J29" s="259" t="s">
        <v>38</v>
      </c>
      <c r="L29" s="121"/>
      <c r="O29" s="121"/>
    </row>
    <row r="30" spans="1:15">
      <c r="A30" s="190" t="s">
        <v>292</v>
      </c>
      <c r="B30" s="296" t="s">
        <v>293</v>
      </c>
      <c r="C30" s="297" t="s">
        <v>18</v>
      </c>
      <c r="D30" s="211" t="s">
        <v>263</v>
      </c>
      <c r="F30" s="250">
        <v>634518.87</v>
      </c>
      <c r="G30" s="323" t="s">
        <v>38</v>
      </c>
      <c r="H30" s="249"/>
      <c r="I30" s="258">
        <v>634370.31999999995</v>
      </c>
      <c r="J30" s="259" t="s">
        <v>38</v>
      </c>
      <c r="L30" s="121"/>
      <c r="O30" s="121"/>
    </row>
    <row r="31" spans="1:15">
      <c r="A31" s="190" t="s">
        <v>294</v>
      </c>
      <c r="B31" s="296" t="s">
        <v>295</v>
      </c>
      <c r="C31" s="297" t="s">
        <v>18</v>
      </c>
      <c r="D31" s="211" t="s">
        <v>263</v>
      </c>
      <c r="F31" s="250">
        <v>76399.58</v>
      </c>
      <c r="G31" s="323" t="s">
        <v>38</v>
      </c>
      <c r="H31" s="249"/>
      <c r="I31" s="258">
        <v>76065.8</v>
      </c>
      <c r="J31" s="259" t="s">
        <v>38</v>
      </c>
      <c r="L31" s="121"/>
      <c r="O31" s="121"/>
    </row>
    <row r="32" spans="1:15">
      <c r="A32" s="190" t="s">
        <v>296</v>
      </c>
      <c r="B32" s="296" t="s">
        <v>297</v>
      </c>
      <c r="C32" s="297" t="s">
        <v>18</v>
      </c>
      <c r="D32" s="211" t="s">
        <v>263</v>
      </c>
      <c r="F32" s="250">
        <v>93598.94</v>
      </c>
      <c r="G32" s="323" t="s">
        <v>38</v>
      </c>
      <c r="H32" s="249"/>
      <c r="I32" s="258">
        <v>92246.95</v>
      </c>
      <c r="J32" s="259" t="s">
        <v>38</v>
      </c>
      <c r="L32" s="121"/>
      <c r="O32" s="121"/>
    </row>
    <row r="33" spans="1:15">
      <c r="A33" s="190" t="s">
        <v>298</v>
      </c>
      <c r="B33" s="296" t="s">
        <v>299</v>
      </c>
      <c r="C33" s="297" t="s">
        <v>18</v>
      </c>
      <c r="D33" s="211" t="s">
        <v>263</v>
      </c>
      <c r="F33" s="250">
        <v>132436</v>
      </c>
      <c r="G33" s="323" t="s">
        <v>38</v>
      </c>
      <c r="H33" s="249"/>
      <c r="I33" s="258">
        <v>128203.59</v>
      </c>
      <c r="J33" s="259" t="s">
        <v>38</v>
      </c>
      <c r="L33" s="121"/>
      <c r="O33" s="121"/>
    </row>
    <row r="34" spans="1:15">
      <c r="A34" s="190" t="s">
        <v>300</v>
      </c>
      <c r="B34" s="296" t="s">
        <v>301</v>
      </c>
      <c r="C34" s="297" t="s">
        <v>18</v>
      </c>
      <c r="D34" s="211" t="s">
        <v>263</v>
      </c>
      <c r="F34" s="250">
        <v>340419.74</v>
      </c>
      <c r="G34" s="323" t="s">
        <v>38</v>
      </c>
      <c r="H34" s="249"/>
      <c r="I34" s="258">
        <v>336975.08</v>
      </c>
      <c r="J34" s="259" t="s">
        <v>38</v>
      </c>
      <c r="L34" s="121"/>
      <c r="O34" s="121"/>
    </row>
    <row r="35" spans="1:15">
      <c r="A35" s="190" t="s">
        <v>302</v>
      </c>
      <c r="B35" s="296" t="s">
        <v>303</v>
      </c>
      <c r="C35" s="297" t="s">
        <v>18</v>
      </c>
      <c r="D35" s="211" t="s">
        <v>263</v>
      </c>
      <c r="F35" s="250">
        <v>19881.63</v>
      </c>
      <c r="G35" s="323" t="s">
        <v>38</v>
      </c>
      <c r="H35" s="249"/>
      <c r="I35" s="258">
        <v>12286.05</v>
      </c>
      <c r="J35" s="259" t="s">
        <v>38</v>
      </c>
      <c r="L35" s="121"/>
      <c r="O35" s="121"/>
    </row>
    <row r="36" spans="1:15">
      <c r="A36" s="190" t="s">
        <v>304</v>
      </c>
      <c r="B36" s="296" t="s">
        <v>305</v>
      </c>
      <c r="C36" s="297" t="s">
        <v>18</v>
      </c>
      <c r="D36" s="211" t="s">
        <v>263</v>
      </c>
      <c r="F36" s="250">
        <v>140555.16</v>
      </c>
      <c r="G36" s="323" t="s">
        <v>38</v>
      </c>
      <c r="H36" s="249"/>
      <c r="I36" s="258">
        <v>126188.71</v>
      </c>
      <c r="J36" s="259" t="s">
        <v>38</v>
      </c>
      <c r="L36" s="121"/>
      <c r="O36" s="121"/>
    </row>
    <row r="37" spans="1:15">
      <c r="A37" s="190" t="s">
        <v>306</v>
      </c>
      <c r="B37" s="296" t="s">
        <v>307</v>
      </c>
      <c r="C37" s="297" t="s">
        <v>18</v>
      </c>
      <c r="D37" s="211" t="s">
        <v>263</v>
      </c>
      <c r="F37" s="250">
        <v>178827.18</v>
      </c>
      <c r="G37" s="323" t="s">
        <v>38</v>
      </c>
      <c r="H37" s="249"/>
      <c r="I37" s="258">
        <v>177414.93</v>
      </c>
      <c r="J37" s="259" t="s">
        <v>38</v>
      </c>
      <c r="L37" s="121"/>
      <c r="O37" s="121"/>
    </row>
    <row r="38" spans="1:15">
      <c r="A38" s="190" t="s">
        <v>308</v>
      </c>
      <c r="B38" s="296" t="s">
        <v>309</v>
      </c>
      <c r="C38" s="297" t="s">
        <v>18</v>
      </c>
      <c r="D38" s="211" t="s">
        <v>263</v>
      </c>
      <c r="F38" s="250">
        <v>104024.94</v>
      </c>
      <c r="G38" s="323" t="s">
        <v>38</v>
      </c>
      <c r="H38" s="249"/>
      <c r="I38" s="258">
        <v>95049.94</v>
      </c>
      <c r="J38" s="259" t="s">
        <v>38</v>
      </c>
      <c r="L38" s="121"/>
      <c r="O38" s="121"/>
    </row>
    <row r="39" spans="1:15">
      <c r="A39" s="190" t="s">
        <v>310</v>
      </c>
      <c r="B39" s="296" t="s">
        <v>311</v>
      </c>
      <c r="C39" s="297" t="s">
        <v>18</v>
      </c>
      <c r="D39" s="211" t="s">
        <v>263</v>
      </c>
      <c r="F39" s="250">
        <v>22922.05</v>
      </c>
      <c r="G39" s="323" t="s">
        <v>38</v>
      </c>
      <c r="H39" s="249"/>
      <c r="I39" s="258">
        <v>16522.23</v>
      </c>
      <c r="J39" s="259" t="s">
        <v>38</v>
      </c>
      <c r="L39" s="121"/>
      <c r="O39" s="121"/>
    </row>
    <row r="40" spans="1:15">
      <c r="A40" s="190" t="s">
        <v>312</v>
      </c>
      <c r="B40" s="296" t="s">
        <v>313</v>
      </c>
      <c r="C40" s="297" t="s">
        <v>18</v>
      </c>
      <c r="D40" s="211" t="s">
        <v>263</v>
      </c>
      <c r="F40" s="250">
        <v>109986.07</v>
      </c>
      <c r="G40" s="323" t="s">
        <v>38</v>
      </c>
      <c r="H40" s="249"/>
      <c r="I40" s="258">
        <v>106234.23</v>
      </c>
      <c r="J40" s="259" t="s">
        <v>38</v>
      </c>
      <c r="L40" s="121"/>
      <c r="O40" s="121"/>
    </row>
    <row r="41" spans="1:15">
      <c r="A41" s="190" t="s">
        <v>314</v>
      </c>
      <c r="B41" s="296" t="s">
        <v>315</v>
      </c>
      <c r="C41" s="297" t="s">
        <v>18</v>
      </c>
      <c r="D41" s="211" t="s">
        <v>263</v>
      </c>
      <c r="F41" s="250">
        <v>318221.49</v>
      </c>
      <c r="G41" s="323" t="s">
        <v>38</v>
      </c>
      <c r="H41" s="249"/>
      <c r="I41" s="258">
        <v>308841.49</v>
      </c>
      <c r="J41" s="259" t="s">
        <v>38</v>
      </c>
      <c r="L41" s="121"/>
      <c r="O41" s="121"/>
    </row>
    <row r="42" spans="1:15">
      <c r="A42" s="190" t="s">
        <v>316</v>
      </c>
      <c r="B42" s="296" t="s">
        <v>317</v>
      </c>
      <c r="C42" s="297" t="s">
        <v>18</v>
      </c>
      <c r="D42" s="211" t="s">
        <v>263</v>
      </c>
      <c r="F42" s="250">
        <v>92708.96</v>
      </c>
      <c r="G42" s="323" t="s">
        <v>38</v>
      </c>
      <c r="H42" s="249"/>
      <c r="I42" s="258">
        <v>86900.81</v>
      </c>
      <c r="J42" s="259" t="s">
        <v>38</v>
      </c>
      <c r="L42" s="121"/>
      <c r="O42" s="121"/>
    </row>
    <row r="43" spans="1:15">
      <c r="A43" s="190" t="s">
        <v>318</v>
      </c>
      <c r="B43" s="296" t="s">
        <v>319</v>
      </c>
      <c r="C43" s="297" t="s">
        <v>18</v>
      </c>
      <c r="D43" s="211" t="s">
        <v>263</v>
      </c>
      <c r="F43" s="250">
        <v>226621.66</v>
      </c>
      <c r="G43" s="323" t="s">
        <v>38</v>
      </c>
      <c r="H43" s="249"/>
      <c r="I43" s="258">
        <v>184322.63</v>
      </c>
      <c r="J43" s="259" t="s">
        <v>38</v>
      </c>
      <c r="L43" s="121"/>
      <c r="O43" s="121"/>
    </row>
    <row r="44" spans="1:15">
      <c r="A44" s="190" t="s">
        <v>320</v>
      </c>
      <c r="B44" s="296" t="s">
        <v>321</v>
      </c>
      <c r="C44" s="297" t="s">
        <v>18</v>
      </c>
      <c r="D44" s="211" t="s">
        <v>263</v>
      </c>
      <c r="F44" s="250">
        <v>89541.48</v>
      </c>
      <c r="G44" s="323" t="s">
        <v>38</v>
      </c>
      <c r="H44" s="249"/>
      <c r="I44" s="258">
        <v>80446.820000000007</v>
      </c>
      <c r="J44" s="259" t="s">
        <v>38</v>
      </c>
      <c r="L44" s="121"/>
      <c r="O44" s="121"/>
    </row>
    <row r="45" spans="1:15">
      <c r="A45" s="190" t="s">
        <v>322</v>
      </c>
      <c r="B45" s="296" t="s">
        <v>323</v>
      </c>
      <c r="C45" s="297" t="s">
        <v>18</v>
      </c>
      <c r="D45" s="211" t="s">
        <v>263</v>
      </c>
      <c r="F45" s="250">
        <v>88693.07</v>
      </c>
      <c r="G45" s="323" t="s">
        <v>38</v>
      </c>
      <c r="H45" s="249"/>
      <c r="I45" s="258">
        <v>88199</v>
      </c>
      <c r="J45" s="259" t="s">
        <v>38</v>
      </c>
      <c r="L45" s="121"/>
      <c r="O45" s="121"/>
    </row>
    <row r="46" spans="1:15">
      <c r="A46" s="190" t="s">
        <v>324</v>
      </c>
      <c r="B46" s="296" t="s">
        <v>325</v>
      </c>
      <c r="C46" s="297" t="s">
        <v>18</v>
      </c>
      <c r="D46" s="211" t="s">
        <v>263</v>
      </c>
      <c r="F46" s="326">
        <v>185075.74</v>
      </c>
      <c r="G46" s="327" t="s">
        <v>38</v>
      </c>
      <c r="H46" s="249"/>
      <c r="I46" s="299">
        <v>181751.79</v>
      </c>
      <c r="J46" s="300" t="s">
        <v>38</v>
      </c>
      <c r="L46" s="121"/>
      <c r="O46" s="121"/>
    </row>
    <row r="47" spans="1:15" ht="13" thickBot="1">
      <c r="A47" s="194" t="s">
        <v>326</v>
      </c>
      <c r="B47" s="209" t="s">
        <v>327</v>
      </c>
      <c r="C47" s="223" t="s">
        <v>18</v>
      </c>
      <c r="D47" s="215" t="s">
        <v>34</v>
      </c>
      <c r="F47" s="244">
        <v>5356514.5100000016</v>
      </c>
      <c r="G47" s="328" t="s">
        <v>38</v>
      </c>
      <c r="I47" s="260">
        <f>SUM(I15:I46)</f>
        <v>5139769.01</v>
      </c>
      <c r="J47" s="328" t="s">
        <v>38</v>
      </c>
      <c r="L47" s="121"/>
      <c r="O47" s="121"/>
    </row>
    <row r="48" spans="1:15">
      <c r="F48" s="249"/>
    </row>
    <row r="49" spans="1:9" ht="13" thickBot="1">
      <c r="F49" s="249"/>
      <c r="I49" s="249"/>
    </row>
    <row r="50" spans="1:9">
      <c r="A50" s="36"/>
      <c r="B50" s="37"/>
      <c r="C50" s="3"/>
      <c r="D50" s="38"/>
    </row>
    <row r="51" spans="1:9">
      <c r="A51" s="39" t="s">
        <v>126</v>
      </c>
      <c r="B51" s="40"/>
      <c r="C51" s="41"/>
      <c r="D51" s="265"/>
    </row>
    <row r="52" spans="1:9">
      <c r="A52" s="43"/>
      <c r="B52" s="40"/>
      <c r="C52" s="4"/>
      <c r="D52" s="42"/>
    </row>
    <row r="53" spans="1:9">
      <c r="A53" s="39" t="s">
        <v>329</v>
      </c>
      <c r="B53" s="40"/>
      <c r="C53" s="41"/>
      <c r="D53" s="265"/>
    </row>
    <row r="54" spans="1:9">
      <c r="A54" s="43"/>
      <c r="B54" s="40"/>
      <c r="C54" s="4"/>
      <c r="D54" s="42"/>
    </row>
    <row r="55" spans="1:9">
      <c r="A55" s="149" t="s">
        <v>129</v>
      </c>
      <c r="B55" s="40"/>
      <c r="C55" s="151" t="s">
        <v>128</v>
      </c>
      <c r="D55" s="44"/>
    </row>
    <row r="56" spans="1:9" ht="13" thickBot="1">
      <c r="A56" s="45"/>
      <c r="B56" s="46"/>
      <c r="C56" s="5"/>
      <c r="D56" s="47"/>
    </row>
  </sheetData>
  <mergeCells count="2">
    <mergeCell ref="F10:G11"/>
    <mergeCell ref="I10:J11"/>
  </mergeCells>
  <phoneticPr fontId="39" type="noConversion"/>
  <pageMargins left="0.7" right="0.7" top="0.75" bottom="0.75" header="0.3" footer="0.3"/>
  <pageSetup paperSize="9" orientation="portrait" r:id="rId1"/>
  <headerFooter>
    <oddFooter>&amp;L&amp;1#&amp;"Arial"&amp;11&amp;K000000SW Public Published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20" ma:contentTypeDescription="Create a new document." ma:contentTypeScope="" ma:versionID="969b792b490c1a97e9d53099f43bf660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dc0fa0d0b120e147306ce181d01daeef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f592852341843f8bdfae7ca25eef972 xmlns="717ab7f6-fd44-4bc6-8ec0-b60b0dae7a6c">
      <Terms xmlns="http://schemas.microsoft.com/office/infopath/2007/PartnerControls"/>
    </cf592852341843f8bdfae7ca25eef972>
    <_ip_UnifiedCompliancePolicyUIAction xmlns="http://schemas.microsoft.com/sharepoint/v3" xsi:nil="true"/>
    <_ip_UnifiedCompliancePolicyProperties xmlns="http://schemas.microsoft.com/sharepoint/v3" xsi:nil="true"/>
    <SharedWithUsers xmlns="dfc5cf3b-63a0-41eb-9e2d-d2b6491b4379">
      <UserInfo>
        <DisplayName>Joanne Melville</DisplayName>
        <AccountId>2050</AccountId>
        <AccountType/>
      </UserInfo>
      <UserInfo>
        <DisplayName>Linda Jack</DisplayName>
        <AccountId>1725</AccountId>
        <AccountType/>
      </UserInfo>
      <UserInfo>
        <DisplayName>Brian Henderson</DisplayName>
        <AccountId>750</AccountId>
        <AccountType/>
      </UserInfo>
      <UserInfo>
        <DisplayName>Alan P Scott</DisplayName>
        <AccountId>5927</AccountId>
        <AccountType/>
      </UserInfo>
      <UserInfo>
        <DisplayName>Simon Parsons</DisplayName>
        <AccountId>327</AccountId>
        <AccountType/>
      </UserInfo>
      <UserInfo>
        <DisplayName>Barbara Barbarito</DisplayName>
        <AccountId>309</AccountId>
        <AccountType/>
      </UserInfo>
      <UserInfo>
        <DisplayName>Janine Collins</DisplayName>
        <AccountId>30</AccountId>
        <AccountType/>
      </UserInfo>
      <UserInfo>
        <DisplayName>Alan Scott</DisplayName>
        <AccountId>507</AccountId>
        <AccountType/>
      </UserInfo>
      <UserInfo>
        <DisplayName>Tom Harvie Clark</DisplayName>
        <AccountId>416</AccountId>
        <AccountType/>
      </UserInfo>
      <UserInfo>
        <DisplayName>Rob Mustard</DisplayName>
        <AccountId>825</AccountId>
        <AccountType/>
      </UserInfo>
      <UserInfo>
        <DisplayName>Graeme Blair</DisplayName>
        <AccountId>361</AccountId>
        <AccountType/>
      </UserInfo>
      <UserInfo>
        <DisplayName>Ingrid Severn</DisplayName>
        <AccountId>1961</AccountId>
        <AccountType/>
      </UserInfo>
      <UserInfo>
        <DisplayName>Andrew MacFarlane</DisplayName>
        <AccountId>672</AccountId>
        <AccountType/>
      </UserInfo>
      <UserInfo>
        <DisplayName>Nikki Craig</DisplayName>
        <AccountId>826</AccountId>
        <AccountType/>
      </UserInfo>
      <UserInfo>
        <DisplayName>Alan McLean</DisplayName>
        <AccountId>208</AccountId>
        <AccountType/>
      </UserInfo>
      <UserInfo>
        <DisplayName>Graham Innes</DisplayName>
        <AccountId>1272</AccountId>
        <AccountType/>
      </UserInfo>
      <UserInfo>
        <DisplayName>Brian Strathie</DisplayName>
        <AccountId>949</AccountId>
        <AccountType/>
      </UserInfo>
      <UserInfo>
        <DisplayName>Neil Hemings</DisplayName>
        <AccountId>1996</AccountId>
        <AccountType/>
      </UserInfo>
      <UserInfo>
        <DisplayName>Lesley Haylock</DisplayName>
        <AccountId>1025</AccountId>
        <AccountType/>
      </UserInfo>
      <UserInfo>
        <DisplayName>Richard Lavery</DisplayName>
        <AccountId>2122</AccountId>
        <AccountType/>
      </UserInfo>
      <UserInfo>
        <DisplayName>Marie Paton</DisplayName>
        <AccountId>1885</AccountId>
        <AccountType/>
      </UserInfo>
      <UserInfo>
        <DisplayName>Rory Pamphilon</DisplayName>
        <AccountId>1147</AccountId>
        <AccountType/>
      </UserInfo>
      <UserInfo>
        <DisplayName>Kes Juskowiak</DisplayName>
        <AccountId>726</AccountId>
        <AccountType/>
      </UserInfo>
      <UserInfo>
        <DisplayName>Mark McCulloch</DisplayName>
        <AccountId>1761</AccountId>
        <AccountType/>
      </UserInfo>
      <UserInfo>
        <DisplayName>Gerti Youngson</DisplayName>
        <AccountId>1665</AccountId>
        <AccountType/>
      </UserInfo>
      <UserInfo>
        <DisplayName>Paul Rodgers</DisplayName>
        <AccountId>313</AccountId>
        <AccountType/>
      </UserInfo>
      <UserInfo>
        <DisplayName>Craig Carr</DisplayName>
        <AccountId>1268</AccountId>
        <AccountType/>
      </UserInfo>
      <UserInfo>
        <DisplayName>Lindsay MacMillan</DisplayName>
        <AccountId>3558</AccountId>
        <AccountType/>
      </UserInfo>
      <UserInfo>
        <DisplayName>Andrew Dunbar (GM Water Srvs Strgy)</DisplayName>
        <AccountId>214</AccountId>
        <AccountType/>
      </UserInfo>
      <UserInfo>
        <DisplayName>Patrick Lynn</DisplayName>
        <AccountId>202</AccountId>
        <AccountType/>
      </UserInfo>
    </SharedWithUsers>
    <bfc079fce85f491ab29dd2fc5176ac66 xmlns="dfc5cf3b-63a0-41eb-9e2d-d2b6491b4379">
      <Terms xmlns="http://schemas.microsoft.com/office/infopath/2007/PartnerControls"/>
    </bfc079fce85f491ab29dd2fc5176ac66>
    <TaxCatchAll xmlns="dfc5cf3b-63a0-41eb-9e2d-d2b6491b4379" xsi:nil="true"/>
  </documentManagement>
</p:properties>
</file>

<file path=customXml/itemProps1.xml><?xml version="1.0" encoding="utf-8"?>
<ds:datastoreItem xmlns:ds="http://schemas.openxmlformats.org/officeDocument/2006/customXml" ds:itemID="{64DA18D7-6D87-4B90-89B1-EBBE68474D7F}"/>
</file>

<file path=customXml/itemProps2.xml><?xml version="1.0" encoding="utf-8"?>
<ds:datastoreItem xmlns:ds="http://schemas.openxmlformats.org/officeDocument/2006/customXml" ds:itemID="{744710F6-786E-43D7-9BEC-E79C4D6B7B8C}"/>
</file>

<file path=customXml/itemProps3.xml><?xml version="1.0" encoding="utf-8"?>
<ds:datastoreItem xmlns:ds="http://schemas.openxmlformats.org/officeDocument/2006/customXml" ds:itemID="{483F2FB5-FEEE-4E3B-8E79-4F90CFB4CA39}"/>
</file>

<file path=customXml/itemProps4.xml><?xml version="1.0" encoding="utf-8"?>
<ds:datastoreItem xmlns:ds="http://schemas.openxmlformats.org/officeDocument/2006/customXml" ds:itemID="{A418F1EC-3C0F-4549-8164-EC3FBC67F18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A1</vt:lpstr>
      <vt:lpstr>A2</vt:lpstr>
      <vt:lpstr>A3</vt:lpstr>
      <vt:lpstr>A4</vt:lpstr>
      <vt:lpstr>'A1'!Print_Area</vt:lpstr>
      <vt:lpstr>'A2'!Print_Area</vt:lpstr>
      <vt:lpstr>'A3'!Print_Area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2024-03-12T16:56:54Z</dcterms:created>
  <dcterms:modified xsi:type="dcterms:W3CDTF">2024-03-22T10:54:25Z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c5cbfb-d947-4873-968d-a648d478eb25_Name">
    <vt:lpwstr>51c5cbfb-d947-4873-968d-a648d478eb25</vt:lpwstr>
  </property>
  <property fmtid="{D5CDD505-2E9C-101B-9397-08002B2CF9AE}" pid="3" name="MediaServiceImageTags">
    <vt:lpwstr/>
  </property>
  <property fmtid="{D5CDD505-2E9C-101B-9397-08002B2CF9AE}" pid="4" name="MSIP_Label_51c5cbfb-d947-4873-968d-a648d478eb25_Method">
    <vt:lpwstr>Privileged</vt:lpwstr>
  </property>
  <property fmtid="{D5CDD505-2E9C-101B-9397-08002B2CF9AE}" pid="5" name="MSIP_Label_51c5cbfb-d947-4873-968d-a648d478eb25_SiteId">
    <vt:lpwstr>f90bd2e7-b5c0-4b25-9e27-226ff8b6c17b</vt:lpwstr>
  </property>
  <property fmtid="{D5CDD505-2E9C-101B-9397-08002B2CF9AE}" pid="6" name="ContentTypeId">
    <vt:lpwstr>0x0101000673E8A027AD84478D085E8578848EF7</vt:lpwstr>
  </property>
  <property fmtid="{D5CDD505-2E9C-101B-9397-08002B2CF9AE}" pid="7" name="MSIP_Label_51c5cbfb-d947-4873-968d-a648d478eb25_Enabled">
    <vt:lpwstr>true</vt:lpwstr>
  </property>
  <property fmtid="{D5CDD505-2E9C-101B-9397-08002B2CF9AE}" pid="8" name="MSIP_Label_51c5cbfb-d947-4873-968d-a648d478eb25_ActionId">
    <vt:lpwstr>473d0f3b-6409-4f4b-b913-a37cc3df65f6</vt:lpwstr>
  </property>
  <property fmtid="{D5CDD505-2E9C-101B-9397-08002B2CF9AE}" pid="9" name="MSIP_Label_51c5cbfb-d947-4873-968d-a648d478eb25_ContentBits">
    <vt:lpwstr>2</vt:lpwstr>
  </property>
  <property fmtid="{D5CDD505-2E9C-101B-9397-08002B2CF9AE}" pid="10" name="_dlc_DocIdItemGuid">
    <vt:lpwstr>0ecd8f7e-26d4-4d50-9e17-7836fc539370</vt:lpwstr>
  </property>
  <property fmtid="{D5CDD505-2E9C-101B-9397-08002B2CF9AE}" pid="11" name="Financial Year">
    <vt:lpwstr/>
  </property>
  <property fmtid="{D5CDD505-2E9C-101B-9397-08002B2CF9AE}" pid="12" name="MSIP_Label_51c5cbfb-d947-4873-968d-a648d478eb25_SetDate">
    <vt:lpwstr>2022-09-27T09:11:28Z</vt:lpwstr>
  </property>
  <property fmtid="{D5CDD505-2E9C-101B-9397-08002B2CF9AE}" pid="13" name="Data Area">
    <vt:lpwstr/>
  </property>
</Properties>
</file>