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tercommission.sharepoint.com/sites/analysis/Data/Annual Return/AR_V24_(20-21)/Final/Website copies/2020-21 Regulatory Accounts/"/>
    </mc:Choice>
  </mc:AlternateContent>
  <xr:revisionPtr revIDLastSave="0" documentId="8_{21F9A610-3196-4294-B622-0CB77F2BDF64}" xr6:coauthVersionLast="47" xr6:coauthVersionMax="47" xr10:uidLastSave="{00000000-0000-0000-0000-000000000000}"/>
  <bookViews>
    <workbookView xWindow="-110" yWindow="-110" windowWidth="38620" windowHeight="21220" tabRatio="490" xr2:uid="{00000000-000D-0000-FFFF-FFFF00000000}"/>
  </bookViews>
  <sheets>
    <sheet name="Table N1" sheetId="1" r:id="rId1"/>
    <sheet name="Table N2" sheetId="4" r:id="rId2"/>
  </sheets>
  <definedNames>
    <definedName name="_xlnm.Print_Area" localSheetId="0">'Table N1'!$A$1:$M$43</definedName>
    <definedName name="_xlnm.Print_Area" localSheetId="1">'Table N2'!$A$1:$M$108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0" i="4" l="1"/>
  <c r="D80" i="4"/>
  <c r="K47" i="4" l="1"/>
  <c r="E73" i="4" l="1"/>
  <c r="D73" i="4"/>
  <c r="F25" i="4" l="1"/>
  <c r="D61" i="4" l="1"/>
  <c r="E44" i="4"/>
  <c r="L53" i="4" l="1"/>
  <c r="K53" i="4"/>
  <c r="M53" i="4" l="1"/>
  <c r="M51" i="4"/>
  <c r="F71" i="4" l="1"/>
  <c r="F65" i="4"/>
  <c r="F73" i="4" l="1"/>
  <c r="E67" i="4"/>
  <c r="D67" i="4"/>
  <c r="F67" i="4" l="1"/>
  <c r="D39" i="4" l="1"/>
  <c r="E56" i="4" l="1"/>
  <c r="F56" i="4" s="1"/>
  <c r="K31" i="4" l="1"/>
  <c r="E45" i="4" l="1"/>
  <c r="E46" i="4" s="1"/>
  <c r="E47" i="4" s="1"/>
  <c r="E48" i="4" l="1"/>
  <c r="E49" i="4" s="1"/>
  <c r="E51" i="4" s="1"/>
  <c r="D28" i="4"/>
  <c r="E26" i="4" l="1"/>
  <c r="E28" i="4" l="1"/>
  <c r="L25" i="4" s="1"/>
  <c r="F26" i="4"/>
  <c r="E31" i="4" l="1"/>
  <c r="F28" i="4"/>
  <c r="F55" i="4"/>
  <c r="F46" i="4"/>
  <c r="M25" i="4" l="1"/>
  <c r="L26" i="4"/>
  <c r="F31" i="4"/>
  <c r="E32" i="4"/>
  <c r="M26" i="4" l="1"/>
  <c r="L27" i="4"/>
  <c r="E33" i="4"/>
  <c r="F32" i="4"/>
  <c r="L31" i="4" l="1"/>
  <c r="M31" i="4" s="1"/>
  <c r="L28" i="4"/>
  <c r="M28" i="4" s="1"/>
  <c r="M27" i="4"/>
  <c r="E34" i="4"/>
  <c r="F33" i="4"/>
  <c r="E57" i="4"/>
  <c r="F48" i="4"/>
  <c r="F34" i="4" l="1"/>
  <c r="E35" i="4"/>
  <c r="E58" i="4"/>
  <c r="E59" i="4" s="1"/>
  <c r="E61" i="4" s="1"/>
  <c r="F57" i="4"/>
  <c r="F59" i="4" l="1"/>
  <c r="E36" i="4"/>
  <c r="F35" i="4"/>
  <c r="F58" i="4"/>
  <c r="E37" i="4" l="1"/>
  <c r="F36" i="4"/>
  <c r="E39" i="4" l="1"/>
  <c r="F39" i="4" s="1"/>
  <c r="F37" i="4"/>
  <c r="F61" i="4" l="1"/>
  <c r="L36" i="4"/>
  <c r="L37" i="4" s="1"/>
  <c r="L38" i="4" l="1"/>
  <c r="L39" i="4" s="1"/>
  <c r="L40" i="4" s="1"/>
  <c r="L41" i="4" s="1"/>
  <c r="L42" i="4" s="1"/>
  <c r="L47" i="4"/>
  <c r="L43" i="4" l="1"/>
  <c r="M42" i="4"/>
  <c r="F47" i="4"/>
  <c r="M43" i="4" l="1"/>
  <c r="L44" i="4"/>
  <c r="M44" i="4" s="1"/>
  <c r="M37" i="4"/>
  <c r="M40" i="4"/>
  <c r="M39" i="4"/>
  <c r="M41" i="4"/>
  <c r="M38" i="4"/>
  <c r="M36" i="4" l="1"/>
  <c r="F45" i="4"/>
  <c r="F49" i="4"/>
  <c r="F44" i="4"/>
  <c r="M47" i="4" l="1"/>
  <c r="D51" i="4"/>
  <c r="F43" i="4"/>
  <c r="F51" i="4" l="1"/>
</calcChain>
</file>

<file path=xl/sharedStrings.xml><?xml version="1.0" encoding="utf-8"?>
<sst xmlns="http://schemas.openxmlformats.org/spreadsheetml/2006/main" count="238" uniqueCount="131">
  <si>
    <t>SCOTTISH WATER</t>
  </si>
  <si>
    <t>ANNUAL RETURN INFORMATION REQUIREMENTS</t>
  </si>
  <si>
    <t>Section N : Transfer Pricing</t>
  </si>
  <si>
    <t>Table  N1    :  Transfer Pricing Summary (Capex)</t>
  </si>
  <si>
    <t>Report Year 2020-21</t>
  </si>
  <si>
    <t>Block A: Market Testing</t>
  </si>
  <si>
    <t xml:space="preserve">Line </t>
  </si>
  <si>
    <t xml:space="preserve">Core </t>
  </si>
  <si>
    <t>Associate</t>
  </si>
  <si>
    <t xml:space="preserve">Value of </t>
  </si>
  <si>
    <t>Period of</t>
  </si>
  <si>
    <t>Description</t>
  </si>
  <si>
    <t xml:space="preserve">Type of </t>
  </si>
  <si>
    <t xml:space="preserve">Spend in </t>
  </si>
  <si>
    <t xml:space="preserve">Turnover  </t>
  </si>
  <si>
    <t>Core spend (Col 8)</t>
  </si>
  <si>
    <t>Ref</t>
  </si>
  <si>
    <t>Activity</t>
  </si>
  <si>
    <t>Contract</t>
  </si>
  <si>
    <t xml:space="preserve">Market </t>
  </si>
  <si>
    <t>Year</t>
  </si>
  <si>
    <t>of Assoc</t>
  </si>
  <si>
    <t>: Turnover(Col 9)</t>
  </si>
  <si>
    <t>£</t>
  </si>
  <si>
    <t>Testing</t>
  </si>
  <si>
    <t>%</t>
  </si>
  <si>
    <t>1.1.1</t>
  </si>
  <si>
    <t>Wholesale</t>
  </si>
  <si>
    <t>Scottish Water Solutions 2 Ltd</t>
  </si>
  <si>
    <t>N/A</t>
  </si>
  <si>
    <t>QS3 (b) contract period substantially delivered to March 2015</t>
  </si>
  <si>
    <t>Delivery of the capital programme</t>
  </si>
  <si>
    <t xml:space="preserve">Competitive tender. QS3 (b) contract with Solutions 2 </t>
  </si>
  <si>
    <t>Block B: Cost Allocation. Recharges to Associate from Core</t>
  </si>
  <si>
    <t>Block C: Cost Allocation. Recharges to Core from Associate</t>
  </si>
  <si>
    <t>Line</t>
  </si>
  <si>
    <t xml:space="preserve">Total </t>
  </si>
  <si>
    <t>Turnover of</t>
  </si>
  <si>
    <t>Core spend (Col 4)</t>
  </si>
  <si>
    <t>Core</t>
  </si>
  <si>
    <t>Core spend (Col 9)</t>
  </si>
  <si>
    <t>Value</t>
  </si>
  <si>
    <t xml:space="preserve">:Turnover (Col 5) </t>
  </si>
  <si>
    <t>: Turnover (Col 10)</t>
  </si>
  <si>
    <t>1.4.1</t>
  </si>
  <si>
    <t xml:space="preserve"> - project costs and business support costs, incurred on 'allocated' capital projects</t>
  </si>
  <si>
    <t>1.5.1</t>
  </si>
  <si>
    <t>Table  N.2:  Transfer Pricing Summary (P&amp;L)</t>
  </si>
  <si>
    <t>Scottish Water Business Stream Ltd</t>
  </si>
  <si>
    <t>2.1.1</t>
  </si>
  <si>
    <t xml:space="preserve"> - support services Treasury, Tax &amp; Insurance</t>
  </si>
  <si>
    <t>2.8.1</t>
  </si>
  <si>
    <t>Interest Paid to SWBS</t>
  </si>
  <si>
    <t>2.1.2</t>
  </si>
  <si>
    <t xml:space="preserve"> - support services Internal Audit</t>
  </si>
  <si>
    <t>2.8.2</t>
  </si>
  <si>
    <t>GSS Payment</t>
  </si>
  <si>
    <t>2.8.3</t>
  </si>
  <si>
    <t>Gap Incentive - SWBS</t>
  </si>
  <si>
    <t>2.8.4</t>
  </si>
  <si>
    <t>Temporary transfers</t>
  </si>
  <si>
    <t>2.2.1</t>
  </si>
  <si>
    <t xml:space="preserve"> - Wholesale Water &amp; Wastewater Charge</t>
  </si>
  <si>
    <t>2.2.2</t>
  </si>
  <si>
    <t xml:space="preserve"> - Non Primary Meter Services</t>
  </si>
  <si>
    <t>2.2.3</t>
  </si>
  <si>
    <t xml:space="preserve"> - Non Primary Supply Shut Off and Disconnections</t>
  </si>
  <si>
    <t>2.2.4</t>
  </si>
  <si>
    <t xml:space="preserve"> - Non Primary Building Water Supplies</t>
  </si>
  <si>
    <t>2.2.5</t>
  </si>
  <si>
    <t xml:space="preserve"> - Non Primary Inspections</t>
  </si>
  <si>
    <t>Scottish Water Horizons</t>
  </si>
  <si>
    <t>2.2.6</t>
  </si>
  <si>
    <t xml:space="preserve"> - Non Primary Connections</t>
  </si>
  <si>
    <t>2.9.1</t>
  </si>
  <si>
    <t>Impact Assessment Charges</t>
  </si>
  <si>
    <t>2.2.7</t>
  </si>
  <si>
    <t xml:space="preserve"> - Verification Of Services </t>
  </si>
  <si>
    <t>2.9.2</t>
  </si>
  <si>
    <t>Plan Provision Recharge</t>
  </si>
  <si>
    <t>2.9.3</t>
  </si>
  <si>
    <t xml:space="preserve">Timesheet Recharge </t>
  </si>
  <si>
    <t>2.9.4</t>
  </si>
  <si>
    <t>Renewable Energy</t>
  </si>
  <si>
    <t>2.9.5</t>
  </si>
  <si>
    <t>Test Centre recharge</t>
  </si>
  <si>
    <t>2.9.6</t>
  </si>
  <si>
    <t>Chemical Storage Recharge</t>
  </si>
  <si>
    <t>2.9.7</t>
  </si>
  <si>
    <t>Vesting Project Recharge</t>
  </si>
  <si>
    <t>2.3.1</t>
  </si>
  <si>
    <t>Management &amp; Support Recharge</t>
  </si>
  <si>
    <t>2.9.8</t>
  </si>
  <si>
    <t>Grit Storage Recharge</t>
  </si>
  <si>
    <t>2.3.2</t>
  </si>
  <si>
    <t>Lab Plant Veh &amp; Waste &amp; Sludge Processing Charge for Waste Services</t>
  </si>
  <si>
    <t>2.9.9</t>
  </si>
  <si>
    <t>Haulage Recharge</t>
  </si>
  <si>
    <t>2.3.3</t>
  </si>
  <si>
    <t>Support Services Aquatrine</t>
  </si>
  <si>
    <t>2.3.4</t>
  </si>
  <si>
    <t>Support Services Shipping Water</t>
  </si>
  <si>
    <t>2.3.5</t>
  </si>
  <si>
    <t>Support Services Asset Management</t>
  </si>
  <si>
    <t>2.3.6</t>
  </si>
  <si>
    <t>ABM &amp; Support Charge For Horizons</t>
  </si>
  <si>
    <t>2.3.7</t>
  </si>
  <si>
    <t>IT Service Charge</t>
  </si>
  <si>
    <t>AES</t>
  </si>
  <si>
    <t>3.1.1</t>
  </si>
  <si>
    <t>PFI Contract Fees</t>
  </si>
  <si>
    <t>Non Core</t>
  </si>
  <si>
    <t>2.4.1</t>
  </si>
  <si>
    <t>SW Wholesale</t>
  </si>
  <si>
    <t>Support Lab Plant &amp; Veh Cross Charge for Aquatrine</t>
  </si>
  <si>
    <t>2.4.2</t>
  </si>
  <si>
    <t>Support Lab Plant &amp; Veh Cross Charge for Deerdykes</t>
  </si>
  <si>
    <t>2.4.3</t>
  </si>
  <si>
    <t>Material &amp; Contractor Charge for Legal &amp; Estates</t>
  </si>
  <si>
    <t>2.4.4</t>
  </si>
  <si>
    <t>Test &amp; Sample processing charge for Scientific Services</t>
  </si>
  <si>
    <t>2.4.5</t>
  </si>
  <si>
    <t>Material &amp; Contractor Charge for Rechargeable Works</t>
  </si>
  <si>
    <t>Scottish Water Service Grampian</t>
  </si>
  <si>
    <t>2.5.1</t>
  </si>
  <si>
    <t>2.6.1</t>
  </si>
  <si>
    <t>Scottish Water Business Stream Holdings</t>
  </si>
  <si>
    <t>2.7.1</t>
  </si>
  <si>
    <t>Finance support services</t>
  </si>
  <si>
    <t>2.7.2</t>
  </si>
  <si>
    <t>Legal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</si>
</sst>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1F497D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/>
    <xf numFmtId="0" fontId="0" fillId="2" borderId="12" xfId="0" applyFill="1" applyBorder="1"/>
    <xf numFmtId="0" fontId="2" fillId="0" borderId="13" xfId="0" applyFont="1" applyBorder="1"/>
    <xf numFmtId="0" fontId="0" fillId="0" borderId="13" xfId="0" applyBorder="1"/>
    <xf numFmtId="0" fontId="4" fillId="0" borderId="13" xfId="0" applyFont="1" applyBorder="1"/>
    <xf numFmtId="0" fontId="0" fillId="0" borderId="14" xfId="0" applyBorder="1"/>
    <xf numFmtId="0" fontId="0" fillId="0" borderId="0" xfId="0" applyAlignment="1">
      <alignment horizontal="center"/>
    </xf>
    <xf numFmtId="0" fontId="5" fillId="0" borderId="15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4" xfId="0" applyFont="1" applyBorder="1"/>
    <xf numFmtId="0" fontId="5" fillId="3" borderId="15" xfId="0" applyFont="1" applyFill="1" applyBorder="1"/>
    <xf numFmtId="0" fontId="5" fillId="3" borderId="13" xfId="0" applyFont="1" applyFill="1" applyBorder="1"/>
    <xf numFmtId="0" fontId="6" fillId="3" borderId="18" xfId="0" applyFont="1" applyFill="1" applyBorder="1"/>
    <xf numFmtId="0" fontId="5" fillId="3" borderId="14" xfId="0" applyFont="1" applyFill="1" applyBorder="1"/>
    <xf numFmtId="0" fontId="5" fillId="3" borderId="0" xfId="0" applyFont="1" applyFill="1"/>
    <xf numFmtId="0" fontId="6" fillId="3" borderId="19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3" fillId="3" borderId="21" xfId="0" applyFont="1" applyFill="1" applyBorder="1"/>
    <xf numFmtId="0" fontId="0" fillId="3" borderId="22" xfId="0" applyFill="1" applyBorder="1"/>
    <xf numFmtId="0" fontId="3" fillId="3" borderId="23" xfId="0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3" borderId="18" xfId="0" applyFill="1" applyBorder="1"/>
    <xf numFmtId="0" fontId="3" fillId="3" borderId="24" xfId="0" applyFont="1" applyFill="1" applyBorder="1"/>
    <xf numFmtId="0" fontId="3" fillId="3" borderId="2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0" fillId="3" borderId="24" xfId="0" applyFill="1" applyBorder="1"/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0" fillId="2" borderId="27" xfId="0" applyFill="1" applyBorder="1"/>
    <xf numFmtId="0" fontId="0" fillId="3" borderId="28" xfId="0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3" fillId="3" borderId="28" xfId="0" applyFont="1" applyFill="1" applyBorder="1" applyAlignment="1">
      <alignment horizontal="center"/>
    </xf>
    <xf numFmtId="0" fontId="0" fillId="0" borderId="31" xfId="0" applyBorder="1"/>
    <xf numFmtId="3" fontId="5" fillId="0" borderId="13" xfId="0" applyNumberFormat="1" applyFont="1" applyBorder="1"/>
    <xf numFmtId="3" fontId="5" fillId="0" borderId="0" xfId="0" applyNumberFormat="1" applyFont="1"/>
    <xf numFmtId="3" fontId="0" fillId="0" borderId="0" xfId="0" applyNumberFormat="1"/>
    <xf numFmtId="3" fontId="5" fillId="3" borderId="13" xfId="0" applyNumberFormat="1" applyFont="1" applyFill="1" applyBorder="1"/>
    <xf numFmtId="3" fontId="5" fillId="3" borderId="0" xfId="0" applyNumberFormat="1" applyFont="1" applyFill="1"/>
    <xf numFmtId="3" fontId="0" fillId="3" borderId="21" xfId="0" applyNumberFormat="1" applyFill="1" applyBorder="1"/>
    <xf numFmtId="3" fontId="0" fillId="0" borderId="16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3" borderId="18" xfId="0" applyNumberFormat="1" applyFont="1" applyFill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3" fontId="0" fillId="2" borderId="3" xfId="0" applyNumberFormat="1" applyFill="1" applyBorder="1"/>
    <xf numFmtId="3" fontId="0" fillId="2" borderId="1" xfId="0" applyNumberFormat="1" applyFill="1" applyBorder="1"/>
    <xf numFmtId="3" fontId="0" fillId="2" borderId="8" xfId="0" applyNumberFormat="1" applyFill="1" applyBorder="1"/>
    <xf numFmtId="3" fontId="2" fillId="0" borderId="0" xfId="0" applyNumberFormat="1" applyFont="1"/>
    <xf numFmtId="3" fontId="0" fillId="2" borderId="27" xfId="0" applyNumberFormat="1" applyFill="1" applyBorder="1"/>
    <xf numFmtId="3" fontId="3" fillId="2" borderId="1" xfId="0" applyNumberFormat="1" applyFont="1" applyFill="1" applyBorder="1"/>
    <xf numFmtId="0" fontId="3" fillId="2" borderId="5" xfId="0" quotePrefix="1" applyFont="1" applyFill="1" applyBorder="1"/>
    <xf numFmtId="10" fontId="0" fillId="2" borderId="6" xfId="2" applyNumberFormat="1" applyFont="1" applyFill="1" applyBorder="1"/>
    <xf numFmtId="0" fontId="3" fillId="2" borderId="5" xfId="0" applyFont="1" applyFill="1" applyBorder="1"/>
    <xf numFmtId="10" fontId="3" fillId="2" borderId="6" xfId="2" applyNumberFormat="1" applyFont="1" applyFill="1" applyBorder="1"/>
    <xf numFmtId="3" fontId="3" fillId="3" borderId="26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3" fillId="2" borderId="33" xfId="0" applyFont="1" applyFill="1" applyBorder="1"/>
    <xf numFmtId="10" fontId="0" fillId="2" borderId="34" xfId="2" applyNumberFormat="1" applyFont="1" applyFill="1" applyBorder="1"/>
    <xf numFmtId="0" fontId="0" fillId="2" borderId="36" xfId="0" applyFill="1" applyBorder="1" applyAlignment="1">
      <alignment wrapText="1"/>
    </xf>
    <xf numFmtId="0" fontId="0" fillId="2" borderId="31" xfId="0" applyFill="1" applyBorder="1" applyAlignment="1">
      <alignment wrapText="1"/>
    </xf>
    <xf numFmtId="43" fontId="0" fillId="0" borderId="0" xfId="1" applyFont="1" applyBorder="1"/>
    <xf numFmtId="17" fontId="0" fillId="2" borderId="37" xfId="0" applyNumberFormat="1" applyFill="1" applyBorder="1" applyAlignment="1">
      <alignment horizontal="center"/>
    </xf>
    <xf numFmtId="10" fontId="0" fillId="2" borderId="38" xfId="0" applyNumberFormat="1" applyFill="1" applyBorder="1"/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0" fontId="0" fillId="2" borderId="9" xfId="0" applyNumberFormat="1" applyFill="1" applyBorder="1"/>
    <xf numFmtId="164" fontId="0" fillId="2" borderId="3" xfId="1" applyNumberFormat="1" applyFont="1" applyFill="1" applyBorder="1"/>
    <xf numFmtId="164" fontId="0" fillId="2" borderId="8" xfId="1" applyNumberFormat="1" applyFont="1" applyFill="1" applyBorder="1"/>
    <xf numFmtId="0" fontId="0" fillId="2" borderId="8" xfId="0" applyFill="1" applyBorder="1" applyAlignment="1">
      <alignment horizontal="center"/>
    </xf>
    <xf numFmtId="3" fontId="3" fillId="0" borderId="0" xfId="0" applyNumberFormat="1" applyFont="1"/>
    <xf numFmtId="0" fontId="0" fillId="2" borderId="33" xfId="0" applyFill="1" applyBorder="1" applyAlignment="1">
      <alignment wrapText="1"/>
    </xf>
    <xf numFmtId="3" fontId="0" fillId="2" borderId="33" xfId="0" applyNumberFormat="1" applyFill="1" applyBorder="1"/>
    <xf numFmtId="0" fontId="0" fillId="2" borderId="35" xfId="0" applyFill="1" applyBorder="1"/>
    <xf numFmtId="43" fontId="0" fillId="0" borderId="0" xfId="0" applyNumberFormat="1"/>
    <xf numFmtId="0" fontId="3" fillId="4" borderId="1" xfId="0" applyFont="1" applyFill="1" applyBorder="1"/>
    <xf numFmtId="0" fontId="0" fillId="4" borderId="33" xfId="0" applyFill="1" applyBorder="1"/>
    <xf numFmtId="43" fontId="0" fillId="2" borderId="1" xfId="1" applyFont="1" applyFill="1" applyBorder="1"/>
    <xf numFmtId="0" fontId="0" fillId="2" borderId="10" xfId="0" applyFill="1" applyBorder="1"/>
    <xf numFmtId="0" fontId="0" fillId="2" borderId="17" xfId="0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3" fillId="2" borderId="35" xfId="0" applyFont="1" applyFill="1" applyBorder="1"/>
    <xf numFmtId="0" fontId="7" fillId="0" borderId="0" xfId="0" applyFont="1"/>
    <xf numFmtId="0" fontId="1" fillId="2" borderId="35" xfId="0" applyFont="1" applyFill="1" applyBorder="1"/>
    <xf numFmtId="0" fontId="1" fillId="2" borderId="17" xfId="0" applyFont="1" applyFill="1" applyBorder="1"/>
    <xf numFmtId="4" fontId="0" fillId="0" borderId="0" xfId="0" applyNumberFormat="1"/>
    <xf numFmtId="0" fontId="1" fillId="2" borderId="32" xfId="0" applyFont="1" applyFill="1" applyBorder="1"/>
    <xf numFmtId="0" fontId="0" fillId="2" borderId="16" xfId="0" applyFill="1" applyBorder="1"/>
    <xf numFmtId="3" fontId="0" fillId="4" borderId="1" xfId="0" applyNumberFormat="1" applyFill="1" applyBorder="1"/>
    <xf numFmtId="10" fontId="0" fillId="4" borderId="6" xfId="2" applyNumberFormat="1" applyFont="1" applyFill="1" applyBorder="1"/>
    <xf numFmtId="3" fontId="3" fillId="4" borderId="1" xfId="0" applyNumberFormat="1" applyFont="1" applyFill="1" applyBorder="1"/>
    <xf numFmtId="10" fontId="3" fillId="4" borderId="6" xfId="2" applyNumberFormat="1" applyFont="1" applyFill="1" applyBorder="1"/>
    <xf numFmtId="3" fontId="3" fillId="4" borderId="33" xfId="0" applyNumberFormat="1" applyFont="1" applyFill="1" applyBorder="1"/>
    <xf numFmtId="10" fontId="0" fillId="4" borderId="34" xfId="2" applyNumberFormat="1" applyFont="1" applyFill="1" applyBorder="1"/>
    <xf numFmtId="0" fontId="0" fillId="4" borderId="34" xfId="0" applyFill="1" applyBorder="1"/>
    <xf numFmtId="10" fontId="3" fillId="4" borderId="34" xfId="2" applyNumberFormat="1" applyFont="1" applyFill="1" applyBorder="1"/>
    <xf numFmtId="0" fontId="0" fillId="4" borderId="1" xfId="0" applyFill="1" applyBorder="1"/>
    <xf numFmtId="0" fontId="0" fillId="4" borderId="6" xfId="0" applyFill="1" applyBorder="1"/>
    <xf numFmtId="3" fontId="1" fillId="4" borderId="1" xfId="0" applyNumberFormat="1" applyFont="1" applyFill="1" applyBorder="1"/>
    <xf numFmtId="0" fontId="3" fillId="4" borderId="6" xfId="0" applyFont="1" applyFill="1" applyBorder="1"/>
    <xf numFmtId="3" fontId="1" fillId="4" borderId="33" xfId="0" applyNumberFormat="1" applyFont="1" applyFill="1" applyBorder="1"/>
    <xf numFmtId="164" fontId="0" fillId="4" borderId="1" xfId="0" applyNumberFormat="1" applyFill="1" applyBorder="1"/>
    <xf numFmtId="164" fontId="0" fillId="4" borderId="33" xfId="0" applyNumberFormat="1" applyFill="1" applyBorder="1"/>
    <xf numFmtId="0" fontId="1" fillId="2" borderId="1" xfId="0" applyFont="1" applyFill="1" applyBorder="1" applyAlignment="1">
      <alignment wrapText="1"/>
    </xf>
    <xf numFmtId="164" fontId="0" fillId="4" borderId="1" xfId="1" applyNumberFormat="1" applyFont="1" applyFill="1" applyBorder="1"/>
    <xf numFmtId="164" fontId="0" fillId="4" borderId="1" xfId="1" applyNumberFormat="1" applyFont="1" applyFill="1" applyBorder="1" applyAlignment="1">
      <alignment horizontal="right"/>
    </xf>
    <xf numFmtId="0" fontId="8" fillId="2" borderId="10" xfId="0" applyFont="1" applyFill="1" applyBorder="1"/>
    <xf numFmtId="0" fontId="1" fillId="2" borderId="10" xfId="0" applyFont="1" applyFill="1" applyBorder="1" applyAlignment="1">
      <alignment wrapText="1"/>
    </xf>
    <xf numFmtId="164" fontId="0" fillId="0" borderId="0" xfId="1" applyNumberFormat="1" applyFont="1"/>
    <xf numFmtId="43" fontId="0" fillId="0" borderId="0" xfId="1" applyFont="1"/>
    <xf numFmtId="10" fontId="3" fillId="4" borderId="6" xfId="2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3" fontId="1" fillId="2" borderId="1" xfId="0" applyNumberFormat="1" applyFont="1" applyFill="1" applyBorder="1"/>
    <xf numFmtId="0" fontId="0" fillId="2" borderId="35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0" xfId="0" applyFill="1"/>
    <xf numFmtId="0" fontId="3" fillId="2" borderId="8" xfId="0" applyFont="1" applyFill="1" applyBorder="1"/>
    <xf numFmtId="0" fontId="0" fillId="2" borderId="40" xfId="0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0" fontId="0" fillId="2" borderId="9" xfId="2" applyNumberFormat="1" applyFont="1" applyFill="1" applyBorder="1"/>
    <xf numFmtId="0" fontId="3" fillId="3" borderId="2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0" fillId="2" borderId="40" xfId="0" applyFill="1" applyBorder="1" applyAlignment="1">
      <alignment wrapText="1"/>
    </xf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42" xfId="0" applyFill="1" applyBorder="1" applyAlignment="1">
      <alignment wrapText="1"/>
    </xf>
    <xf numFmtId="0" fontId="0" fillId="2" borderId="31" xfId="0" applyFill="1" applyBorder="1" applyAlignment="1"/>
    <xf numFmtId="0" fontId="0" fillId="2" borderId="41" xfId="0" applyFill="1" applyBorder="1" applyAlignment="1"/>
    <xf numFmtId="0" fontId="0" fillId="2" borderId="35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0" borderId="43" xfId="0" applyBorder="1" applyAlignment="1"/>
    <xf numFmtId="0" fontId="0" fillId="0" borderId="11" xfId="0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"/>
  <sheetViews>
    <sheetView tabSelected="1" zoomScale="90" zoomScaleNormal="90" zoomScaleSheetLayoutView="100" workbookViewId="0">
      <selection sqref="A1:XFD1048576"/>
    </sheetView>
  </sheetViews>
  <sheetFormatPr defaultRowHeight="12.6"/>
  <cols>
    <col min="1" max="1" width="6" customWidth="1"/>
    <col min="2" max="2" width="23.28515625" customWidth="1"/>
    <col min="3" max="3" width="47" customWidth="1"/>
    <col min="4" max="5" width="20.85546875" customWidth="1"/>
    <col min="6" max="6" width="24.7109375" customWidth="1"/>
    <col min="7" max="8" width="5.140625" customWidth="1"/>
    <col min="9" max="9" width="42.42578125" customWidth="1"/>
    <col min="10" max="10" width="12.85546875" customWidth="1"/>
    <col min="11" max="11" width="13.28515625" customWidth="1"/>
    <col min="12" max="12" width="19.5703125" customWidth="1"/>
    <col min="13" max="13" width="21.5703125" customWidth="1"/>
    <col min="15" max="15" width="11.28515625" bestFit="1" customWidth="1"/>
  </cols>
  <sheetData>
    <row r="1" spans="1:14" ht="23.1">
      <c r="A1" s="20" t="s">
        <v>0</v>
      </c>
      <c r="B1" s="21"/>
      <c r="C1" s="21"/>
      <c r="D1" s="21"/>
      <c r="E1" s="21"/>
      <c r="F1" s="15"/>
      <c r="G1" s="16"/>
      <c r="H1" s="16"/>
      <c r="I1" s="17"/>
      <c r="J1" s="16"/>
      <c r="K1" s="16"/>
      <c r="L1" s="16"/>
      <c r="M1" s="16"/>
    </row>
    <row r="2" spans="1:14" ht="18">
      <c r="A2" s="22" t="s">
        <v>1</v>
      </c>
      <c r="B2" s="23"/>
      <c r="C2" s="23"/>
      <c r="D2" s="23"/>
      <c r="E2" s="23"/>
    </row>
    <row r="3" spans="1:14" ht="12.95" thickBot="1">
      <c r="A3" s="18"/>
    </row>
    <row r="4" spans="1:14" ht="18">
      <c r="A4" s="30" t="s">
        <v>2</v>
      </c>
      <c r="B4" s="31"/>
      <c r="C4" s="31"/>
      <c r="D4" s="31"/>
      <c r="E4" s="32"/>
    </row>
    <row r="5" spans="1:14" ht="18.600000000000001" thickBot="1">
      <c r="A5" s="33" t="s">
        <v>3</v>
      </c>
      <c r="B5" s="34"/>
      <c r="C5" s="34"/>
      <c r="D5" s="34"/>
      <c r="E5" s="35"/>
    </row>
    <row r="6" spans="1:14" ht="13.5" thickBot="1">
      <c r="A6" s="36"/>
      <c r="B6" s="37"/>
      <c r="C6" s="37"/>
      <c r="D6" s="37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2.95">
      <c r="A7" s="18"/>
      <c r="G7" s="1"/>
      <c r="H7" s="1"/>
      <c r="N7" s="57"/>
    </row>
    <row r="8" spans="1:14" ht="12.95">
      <c r="A8" s="28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2.95">
      <c r="A9" s="24"/>
      <c r="B9" s="19"/>
      <c r="C9" s="19"/>
      <c r="D9" s="19"/>
      <c r="E9" s="19"/>
      <c r="F9" s="19"/>
      <c r="G9" s="25"/>
      <c r="H9" s="25"/>
      <c r="I9" s="19"/>
      <c r="J9" s="19"/>
      <c r="K9" s="19"/>
      <c r="L9" s="19"/>
      <c r="M9" s="19"/>
    </row>
    <row r="10" spans="1:14" ht="18">
      <c r="A10" s="29" t="s">
        <v>5</v>
      </c>
      <c r="B10" s="23"/>
      <c r="C10" s="23"/>
    </row>
    <row r="11" spans="1:14" ht="12.95" thickBot="1">
      <c r="A11" s="13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2.95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2.95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22</v>
      </c>
    </row>
    <row r="14" spans="1:14" ht="13.5" thickBot="1">
      <c r="A14" s="49"/>
      <c r="B14" s="46"/>
      <c r="C14" s="46"/>
      <c r="D14" s="67" t="s">
        <v>23</v>
      </c>
      <c r="E14" s="50"/>
      <c r="F14" s="50"/>
      <c r="G14" s="51"/>
      <c r="H14" s="51"/>
      <c r="I14" s="51" t="s">
        <v>24</v>
      </c>
      <c r="J14" s="56" t="s">
        <v>23</v>
      </c>
      <c r="K14" s="56" t="s">
        <v>23</v>
      </c>
      <c r="L14" s="56" t="s">
        <v>25</v>
      </c>
    </row>
    <row r="15" spans="1:14" ht="12.95">
      <c r="A15" s="4"/>
      <c r="B15" s="5"/>
      <c r="C15" s="6"/>
      <c r="D15" s="5"/>
      <c r="E15" s="83"/>
      <c r="F15" s="155"/>
      <c r="G15" s="156"/>
      <c r="H15" s="142"/>
      <c r="I15" s="84"/>
      <c r="J15" s="14"/>
      <c r="K15" s="72"/>
      <c r="L15" s="55"/>
    </row>
    <row r="16" spans="1:14" ht="38.1">
      <c r="A16" s="74" t="s">
        <v>26</v>
      </c>
      <c r="B16" s="3" t="s">
        <v>27</v>
      </c>
      <c r="C16" s="3" t="s">
        <v>28</v>
      </c>
      <c r="D16" s="130" t="s">
        <v>29</v>
      </c>
      <c r="E16" s="140" t="s">
        <v>30</v>
      </c>
      <c r="F16" s="157" t="s">
        <v>31</v>
      </c>
      <c r="G16" s="158"/>
      <c r="H16" s="112"/>
      <c r="I16" s="140" t="s">
        <v>32</v>
      </c>
      <c r="J16" s="113"/>
      <c r="K16" s="113"/>
      <c r="L16" s="114"/>
    </row>
    <row r="17" spans="1:15" ht="12.95">
      <c r="A17" s="74"/>
      <c r="B17" s="106"/>
      <c r="C17" s="3"/>
      <c r="D17" s="129"/>
      <c r="E17" s="108"/>
      <c r="F17" s="152"/>
      <c r="G17" s="153"/>
      <c r="H17" s="141"/>
      <c r="I17" s="132"/>
      <c r="J17" s="113"/>
      <c r="K17" s="113"/>
      <c r="L17" s="114"/>
    </row>
    <row r="18" spans="1:15" ht="30" customHeight="1">
      <c r="A18" s="74"/>
      <c r="B18" s="106"/>
      <c r="C18" s="3"/>
      <c r="D18" s="129"/>
      <c r="E18" s="108"/>
      <c r="F18" s="151"/>
      <c r="G18" s="158"/>
      <c r="H18" s="102"/>
      <c r="I18" s="132"/>
      <c r="J18" s="113"/>
      <c r="K18" s="113"/>
      <c r="L18" s="114"/>
      <c r="N18" s="107"/>
    </row>
    <row r="19" spans="1:15" ht="14.45">
      <c r="A19" s="74"/>
      <c r="B19" s="106"/>
      <c r="C19" s="3"/>
      <c r="D19" s="129"/>
      <c r="E19" s="108"/>
      <c r="F19" s="151"/>
      <c r="G19" s="158"/>
      <c r="H19" s="131"/>
      <c r="I19" s="141"/>
      <c r="J19" s="113"/>
      <c r="K19" s="113"/>
      <c r="L19" s="114"/>
      <c r="N19" s="107"/>
    </row>
    <row r="20" spans="1:15" ht="25.5" customHeight="1">
      <c r="A20" s="74"/>
      <c r="B20" s="106"/>
      <c r="C20" s="3"/>
      <c r="D20" s="129"/>
      <c r="E20" s="108"/>
      <c r="F20" s="151"/>
      <c r="G20" s="158"/>
      <c r="H20" s="102"/>
      <c r="I20" s="141"/>
      <c r="J20" s="113"/>
      <c r="K20" s="113"/>
      <c r="L20" s="114"/>
    </row>
    <row r="21" spans="1:15" ht="12.95">
      <c r="A21" s="8"/>
      <c r="B21" s="106"/>
      <c r="C21" s="3"/>
      <c r="D21" s="69"/>
      <c r="E21" s="97"/>
      <c r="F21" s="140"/>
      <c r="G21" s="102"/>
      <c r="H21" s="102"/>
      <c r="I21" s="141"/>
      <c r="J21" s="113"/>
      <c r="K21" s="113"/>
      <c r="L21" s="75"/>
    </row>
    <row r="22" spans="1:15" ht="13.5" thickBot="1">
      <c r="A22" s="10"/>
      <c r="B22" s="143"/>
      <c r="C22" s="143"/>
      <c r="D22" s="70"/>
      <c r="E22" s="144"/>
      <c r="F22" s="150"/>
      <c r="G22" s="159"/>
      <c r="H22" s="145"/>
      <c r="I22" s="146"/>
      <c r="J22" s="70"/>
      <c r="K22" s="70"/>
      <c r="L22" s="147"/>
    </row>
    <row r="23" spans="1:15">
      <c r="A23" s="18"/>
    </row>
    <row r="24" spans="1:15" ht="15.6">
      <c r="A24" s="29" t="s">
        <v>33</v>
      </c>
      <c r="B24" s="13"/>
      <c r="C24" s="13"/>
      <c r="D24" s="71"/>
      <c r="E24" s="13"/>
      <c r="F24" s="13"/>
      <c r="G24" s="13"/>
      <c r="H24" s="13"/>
      <c r="I24" s="13" t="s">
        <v>34</v>
      </c>
      <c r="J24" s="13"/>
      <c r="K24" s="13"/>
      <c r="L24" s="13"/>
    </row>
    <row r="25" spans="1:15" ht="12.95" thickBot="1">
      <c r="A25" s="18"/>
      <c r="D25" s="60"/>
    </row>
    <row r="26" spans="1:15" ht="12.95">
      <c r="A26" s="41" t="s">
        <v>35</v>
      </c>
      <c r="B26" s="43" t="s">
        <v>7</v>
      </c>
      <c r="C26" s="41" t="s">
        <v>8</v>
      </c>
      <c r="D26" s="66" t="s">
        <v>36</v>
      </c>
      <c r="E26" s="43" t="s">
        <v>37</v>
      </c>
      <c r="F26" s="41" t="s">
        <v>38</v>
      </c>
      <c r="H26" s="41" t="s">
        <v>35</v>
      </c>
      <c r="I26" s="41" t="s">
        <v>8</v>
      </c>
      <c r="J26" s="41" t="s">
        <v>39</v>
      </c>
      <c r="K26" s="41" t="s">
        <v>36</v>
      </c>
      <c r="L26" s="43" t="s">
        <v>37</v>
      </c>
      <c r="M26" s="41" t="s">
        <v>40</v>
      </c>
    </row>
    <row r="27" spans="1:15" ht="12.95">
      <c r="A27" s="46" t="s">
        <v>16</v>
      </c>
      <c r="B27" s="48" t="s">
        <v>17</v>
      </c>
      <c r="C27" s="46" t="s">
        <v>17</v>
      </c>
      <c r="D27" s="67" t="s">
        <v>41</v>
      </c>
      <c r="E27" s="48" t="s">
        <v>8</v>
      </c>
      <c r="F27" s="46" t="s">
        <v>42</v>
      </c>
      <c r="H27" s="46" t="s">
        <v>16</v>
      </c>
      <c r="I27" s="46" t="s">
        <v>17</v>
      </c>
      <c r="J27" s="46" t="s">
        <v>17</v>
      </c>
      <c r="K27" s="46" t="s">
        <v>41</v>
      </c>
      <c r="L27" s="48" t="s">
        <v>8</v>
      </c>
      <c r="M27" s="46" t="s">
        <v>43</v>
      </c>
    </row>
    <row r="28" spans="1:15" ht="13.5" thickBot="1">
      <c r="A28" s="53"/>
      <c r="B28" s="50"/>
      <c r="C28" s="56"/>
      <c r="D28" s="78" t="s">
        <v>23</v>
      </c>
      <c r="E28" s="50" t="s">
        <v>23</v>
      </c>
      <c r="F28" s="56" t="s">
        <v>25</v>
      </c>
      <c r="H28" s="56"/>
      <c r="I28" s="56"/>
      <c r="J28" s="46"/>
      <c r="K28" s="46" t="s">
        <v>23</v>
      </c>
      <c r="L28" s="50" t="s">
        <v>23</v>
      </c>
      <c r="M28" s="46" t="s">
        <v>25</v>
      </c>
    </row>
    <row r="29" spans="1:15">
      <c r="A29" s="54"/>
      <c r="B29" s="52"/>
      <c r="C29" s="5"/>
      <c r="D29" s="5"/>
      <c r="E29" s="69"/>
      <c r="F29" s="7"/>
      <c r="H29" s="4"/>
      <c r="I29" s="4"/>
      <c r="J29" s="5"/>
      <c r="K29" s="5"/>
      <c r="L29" s="5"/>
      <c r="M29" s="7"/>
    </row>
    <row r="30" spans="1:15" ht="12.95">
      <c r="A30" s="79"/>
      <c r="B30" s="3" t="s">
        <v>27</v>
      </c>
      <c r="C30" s="3" t="s">
        <v>28</v>
      </c>
      <c r="D30" s="101"/>
      <c r="E30" s="101"/>
      <c r="F30" s="82"/>
      <c r="H30" s="76"/>
      <c r="I30" s="76" t="s">
        <v>28</v>
      </c>
      <c r="J30" s="3" t="s">
        <v>27</v>
      </c>
      <c r="K30" s="69"/>
      <c r="L30" s="69"/>
      <c r="M30" s="75"/>
    </row>
    <row r="31" spans="1:15" ht="25.5">
      <c r="A31" s="111" t="s">
        <v>44</v>
      </c>
      <c r="B31" s="80"/>
      <c r="C31" s="128" t="s">
        <v>45</v>
      </c>
      <c r="D31" s="129"/>
      <c r="E31" s="129"/>
      <c r="F31" s="114"/>
      <c r="H31" s="111" t="s">
        <v>46</v>
      </c>
      <c r="I31" s="79" t="s">
        <v>31</v>
      </c>
      <c r="J31" s="3"/>
      <c r="K31" s="69"/>
      <c r="L31" s="113"/>
      <c r="M31" s="114"/>
      <c r="O31" s="98"/>
    </row>
    <row r="32" spans="1:15" ht="12.95">
      <c r="A32" s="79"/>
      <c r="B32" s="80"/>
      <c r="C32" s="95"/>
      <c r="D32" s="96"/>
      <c r="E32" s="96"/>
      <c r="F32" s="82"/>
      <c r="H32" s="8"/>
      <c r="I32" s="8"/>
      <c r="J32" s="2"/>
      <c r="K32" s="73"/>
      <c r="L32" s="73"/>
      <c r="M32" s="77"/>
      <c r="O32" s="60"/>
    </row>
    <row r="33" spans="1:15" s="1" customFormat="1" ht="12.95">
      <c r="A33" s="79"/>
      <c r="B33" s="3"/>
      <c r="C33" s="3"/>
      <c r="D33" s="101"/>
      <c r="E33" s="101"/>
      <c r="F33" s="82"/>
      <c r="H33" s="8"/>
      <c r="I33" s="8"/>
      <c r="J33" s="2"/>
      <c r="K33" s="115"/>
      <c r="L33" s="115"/>
      <c r="M33" s="116"/>
      <c r="O33" s="94"/>
    </row>
    <row r="34" spans="1:15">
      <c r="A34" s="111"/>
      <c r="B34" s="80"/>
      <c r="C34" s="128"/>
      <c r="D34" s="129"/>
      <c r="E34" s="113"/>
      <c r="F34" s="114"/>
      <c r="H34" s="8"/>
      <c r="I34" s="8"/>
      <c r="J34" s="2"/>
      <c r="K34" s="69"/>
      <c r="L34" s="2"/>
      <c r="M34" s="9"/>
    </row>
    <row r="35" spans="1:15" ht="12.95" thickBot="1">
      <c r="A35" s="10"/>
      <c r="B35" s="11"/>
      <c r="C35" s="11"/>
      <c r="D35" s="11"/>
      <c r="E35" s="11"/>
      <c r="F35" s="12"/>
      <c r="H35" s="8"/>
      <c r="I35" s="8"/>
      <c r="J35" s="2"/>
      <c r="K35" s="2"/>
      <c r="L35" s="2"/>
      <c r="M35" s="9"/>
    </row>
    <row r="36" spans="1:15" ht="12.95" thickBot="1">
      <c r="H36" s="10"/>
      <c r="I36" s="10"/>
      <c r="J36" s="11"/>
      <c r="K36" s="11"/>
      <c r="L36" s="11"/>
      <c r="M36" s="12"/>
    </row>
    <row r="37" spans="1:15">
      <c r="D37" s="110"/>
    </row>
  </sheetData>
  <mergeCells count="7">
    <mergeCell ref="F22:G22"/>
    <mergeCell ref="F16:G16"/>
    <mergeCell ref="F15:G15"/>
    <mergeCell ref="F18:G18"/>
    <mergeCell ref="F17:G17"/>
    <mergeCell ref="F20:G20"/>
    <mergeCell ref="F19:G19"/>
  </mergeCells>
  <phoneticPr fontId="0" type="noConversion"/>
  <pageMargins left="0.39370078740157483" right="0.39370078740157483" top="0.39370078740157483" bottom="0.39370078740157483" header="0.51181102362204722" footer="0.51181102362204722"/>
  <pageSetup paperSize="8" scale="78" orientation="landscape" r:id="rId1"/>
  <headerFooter alignWithMargins="0">
    <oddFooter>&amp;L&amp;1#&amp;"Arial"&amp;11&amp;K000000SW Internal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28"/>
  <sheetViews>
    <sheetView zoomScale="75" zoomScaleNormal="75" zoomScaleSheetLayoutView="100" workbookViewId="0">
      <selection sqref="A1:XFD1048576"/>
    </sheetView>
  </sheetViews>
  <sheetFormatPr defaultRowHeight="12.6"/>
  <cols>
    <col min="1" max="1" width="6.140625" customWidth="1"/>
    <col min="2" max="2" width="22.85546875" bestFit="1" customWidth="1"/>
    <col min="3" max="3" width="63.85546875" bestFit="1" customWidth="1"/>
    <col min="4" max="4" width="18.5703125" style="60" customWidth="1"/>
    <col min="5" max="5" width="18.5703125" customWidth="1"/>
    <col min="6" max="6" width="20.28515625" customWidth="1"/>
    <col min="7" max="7" width="3.140625" customWidth="1"/>
    <col min="8" max="8" width="6.28515625" bestFit="1" customWidth="1"/>
    <col min="9" max="9" width="41.140625" customWidth="1"/>
    <col min="10" max="10" width="18.7109375" customWidth="1"/>
    <col min="11" max="11" width="16.5703125" bestFit="1" customWidth="1"/>
    <col min="12" max="12" width="19.5703125" customWidth="1"/>
    <col min="13" max="13" width="21.5703125" customWidth="1"/>
    <col min="14" max="14" width="11.28515625" bestFit="1" customWidth="1"/>
    <col min="15" max="15" width="12.28515625" bestFit="1" customWidth="1"/>
    <col min="16" max="16" width="10.42578125" bestFit="1" customWidth="1"/>
  </cols>
  <sheetData>
    <row r="1" spans="1:14" ht="23.1">
      <c r="A1" s="20" t="s">
        <v>0</v>
      </c>
      <c r="B1" s="21"/>
      <c r="C1" s="21"/>
      <c r="D1" s="58"/>
      <c r="E1" s="21"/>
      <c r="F1" s="17"/>
      <c r="G1" s="16"/>
      <c r="H1" s="16"/>
      <c r="I1" s="17"/>
      <c r="J1" s="16"/>
      <c r="K1" s="16"/>
      <c r="L1" s="16"/>
      <c r="M1" s="16"/>
    </row>
    <row r="2" spans="1:14" ht="18">
      <c r="A2" s="22" t="s">
        <v>1</v>
      </c>
      <c r="B2" s="23"/>
      <c r="C2" s="23"/>
      <c r="D2" s="59"/>
      <c r="E2" s="23"/>
    </row>
    <row r="3" spans="1:14" ht="12.95" thickBot="1">
      <c r="A3" s="18"/>
    </row>
    <row r="4" spans="1:14" ht="18">
      <c r="A4" s="30" t="s">
        <v>2</v>
      </c>
      <c r="B4" s="31"/>
      <c r="C4" s="31"/>
      <c r="D4" s="61"/>
      <c r="E4" s="32"/>
    </row>
    <row r="5" spans="1:14" ht="18.600000000000001" thickBot="1">
      <c r="A5" s="33" t="s">
        <v>47</v>
      </c>
      <c r="B5" s="34"/>
      <c r="C5" s="34"/>
      <c r="D5" s="62"/>
      <c r="E5" s="35"/>
    </row>
    <row r="6" spans="1:14" ht="13.5" thickBot="1">
      <c r="A6" s="36"/>
      <c r="B6" s="37"/>
      <c r="C6" s="37"/>
      <c r="D6" s="63"/>
      <c r="E6" s="37"/>
      <c r="F6" s="37"/>
      <c r="G6" s="38" t="s">
        <v>4</v>
      </c>
      <c r="H6" s="38"/>
      <c r="I6" s="37"/>
      <c r="J6" s="37"/>
      <c r="K6" s="37"/>
      <c r="L6" s="37"/>
      <c r="M6" s="39"/>
    </row>
    <row r="7" spans="1:14" ht="12.95">
      <c r="A7" s="18"/>
      <c r="G7" s="1"/>
      <c r="H7" s="1"/>
      <c r="N7" s="57"/>
    </row>
    <row r="8" spans="1:14" ht="12.95">
      <c r="A8" s="28">
        <v>1</v>
      </c>
      <c r="B8" s="26">
        <v>2</v>
      </c>
      <c r="C8" s="26">
        <v>3</v>
      </c>
      <c r="D8" s="64">
        <v>4</v>
      </c>
      <c r="E8" s="26">
        <v>5</v>
      </c>
      <c r="F8" s="26">
        <v>6</v>
      </c>
      <c r="G8" s="27"/>
      <c r="H8" s="27"/>
      <c r="I8" s="26">
        <v>7</v>
      </c>
      <c r="J8" s="26">
        <v>8</v>
      </c>
      <c r="K8" s="26">
        <v>9</v>
      </c>
      <c r="L8" s="26">
        <v>10</v>
      </c>
      <c r="M8" s="26">
        <v>11</v>
      </c>
      <c r="N8" s="57"/>
    </row>
    <row r="9" spans="1:14" ht="12.95">
      <c r="A9" s="24"/>
      <c r="B9" s="19"/>
      <c r="C9" s="19"/>
      <c r="D9" s="65"/>
      <c r="E9" s="19"/>
      <c r="F9" s="19"/>
      <c r="G9" s="25"/>
      <c r="H9" s="25"/>
      <c r="I9" s="19"/>
      <c r="J9" s="19"/>
      <c r="K9" s="19"/>
      <c r="L9" s="19"/>
      <c r="M9" s="19"/>
    </row>
    <row r="10" spans="1:14" ht="15.6">
      <c r="A10" s="29" t="s">
        <v>5</v>
      </c>
      <c r="B10" s="13"/>
      <c r="C10" s="13"/>
    </row>
    <row r="11" spans="1:14" ht="12.95" thickBot="1">
      <c r="A11" s="136"/>
      <c r="B11" s="19"/>
      <c r="C11" s="19"/>
      <c r="D11" s="65"/>
      <c r="E11" s="19"/>
      <c r="F11" s="19"/>
      <c r="G11" s="19"/>
      <c r="H11" s="19"/>
      <c r="I11" s="19"/>
      <c r="J11" s="19"/>
      <c r="K11" s="19"/>
      <c r="L11" s="19"/>
      <c r="M11" s="19"/>
    </row>
    <row r="12" spans="1:14" ht="12.95">
      <c r="A12" s="40" t="s">
        <v>6</v>
      </c>
      <c r="B12" s="41" t="s">
        <v>7</v>
      </c>
      <c r="C12" s="41" t="s">
        <v>8</v>
      </c>
      <c r="D12" s="66" t="s">
        <v>9</v>
      </c>
      <c r="E12" s="43" t="s">
        <v>10</v>
      </c>
      <c r="F12" s="43" t="s">
        <v>11</v>
      </c>
      <c r="G12" s="44"/>
      <c r="H12" s="44"/>
      <c r="I12" s="42" t="s">
        <v>12</v>
      </c>
      <c r="J12" s="41" t="s">
        <v>13</v>
      </c>
      <c r="K12" s="41" t="s">
        <v>14</v>
      </c>
      <c r="L12" s="41" t="s">
        <v>15</v>
      </c>
    </row>
    <row r="13" spans="1:14" ht="12.95">
      <c r="A13" s="45" t="s">
        <v>16</v>
      </c>
      <c r="B13" s="46" t="s">
        <v>17</v>
      </c>
      <c r="C13" s="46" t="s">
        <v>17</v>
      </c>
      <c r="D13" s="67" t="s">
        <v>18</v>
      </c>
      <c r="E13" s="48" t="s">
        <v>18</v>
      </c>
      <c r="F13" s="48"/>
      <c r="G13" s="47"/>
      <c r="H13" s="47"/>
      <c r="I13" s="47" t="s">
        <v>19</v>
      </c>
      <c r="J13" s="46" t="s">
        <v>20</v>
      </c>
      <c r="K13" s="46" t="s">
        <v>21</v>
      </c>
      <c r="L13" s="46" t="s">
        <v>22</v>
      </c>
    </row>
    <row r="14" spans="1:14" ht="13.5" thickBot="1">
      <c r="A14" s="49"/>
      <c r="B14" s="46"/>
      <c r="C14" s="46"/>
      <c r="D14" s="67" t="s">
        <v>23</v>
      </c>
      <c r="E14" s="48"/>
      <c r="F14" s="50"/>
      <c r="G14" s="51"/>
      <c r="H14" s="47"/>
      <c r="I14" s="47" t="s">
        <v>24</v>
      </c>
      <c r="J14" s="46" t="s">
        <v>23</v>
      </c>
      <c r="K14" s="46" t="s">
        <v>23</v>
      </c>
      <c r="L14" s="46" t="s">
        <v>25</v>
      </c>
    </row>
    <row r="15" spans="1:14">
      <c r="A15" s="4"/>
      <c r="B15" s="88"/>
      <c r="C15" s="137"/>
      <c r="D15" s="68"/>
      <c r="E15" s="86"/>
      <c r="F15" s="154"/>
      <c r="G15" s="160"/>
      <c r="H15" s="86"/>
      <c r="I15" s="86"/>
      <c r="J15" s="91"/>
      <c r="K15" s="91"/>
      <c r="L15" s="87"/>
    </row>
    <row r="16" spans="1:14" ht="12.95" thickBot="1">
      <c r="A16" s="10"/>
      <c r="B16" s="93"/>
      <c r="C16" s="138"/>
      <c r="D16" s="70"/>
      <c r="E16" s="89"/>
      <c r="F16" s="150"/>
      <c r="G16" s="161"/>
      <c r="H16" s="89"/>
      <c r="I16" s="89"/>
      <c r="J16" s="92"/>
      <c r="K16" s="92"/>
      <c r="L16" s="90"/>
    </row>
    <row r="17" spans="1:15">
      <c r="A17" s="18"/>
    </row>
    <row r="18" spans="1:15" ht="15.6">
      <c r="A18" s="29" t="s">
        <v>33</v>
      </c>
      <c r="B18" s="13"/>
      <c r="C18" s="13"/>
      <c r="D18" s="71"/>
      <c r="E18" s="13"/>
      <c r="F18" s="13"/>
      <c r="G18" s="13"/>
      <c r="H18" s="13"/>
      <c r="I18" s="13" t="s">
        <v>34</v>
      </c>
      <c r="J18" s="13"/>
      <c r="K18" s="13"/>
      <c r="L18" s="13"/>
    </row>
    <row r="19" spans="1:15" ht="12.95" thickBot="1">
      <c r="A19" s="18"/>
    </row>
    <row r="20" spans="1:15" ht="12.95">
      <c r="A20" s="148" t="s">
        <v>35</v>
      </c>
      <c r="B20" s="43" t="s">
        <v>7</v>
      </c>
      <c r="C20" s="41" t="s">
        <v>8</v>
      </c>
      <c r="D20" s="66" t="s">
        <v>36</v>
      </c>
      <c r="E20" s="43" t="s">
        <v>37</v>
      </c>
      <c r="F20" s="41" t="s">
        <v>38</v>
      </c>
      <c r="H20" s="148" t="s">
        <v>35</v>
      </c>
      <c r="I20" s="41" t="s">
        <v>8</v>
      </c>
      <c r="J20" s="41" t="s">
        <v>39</v>
      </c>
      <c r="K20" s="41" t="s">
        <v>36</v>
      </c>
      <c r="L20" s="43" t="s">
        <v>37</v>
      </c>
      <c r="M20" s="41" t="s">
        <v>40</v>
      </c>
    </row>
    <row r="21" spans="1:15" ht="12.95">
      <c r="A21" s="149" t="s">
        <v>16</v>
      </c>
      <c r="B21" s="48" t="s">
        <v>17</v>
      </c>
      <c r="C21" s="46" t="s">
        <v>17</v>
      </c>
      <c r="D21" s="67" t="s">
        <v>41</v>
      </c>
      <c r="E21" s="48" t="s">
        <v>8</v>
      </c>
      <c r="F21" s="46" t="s">
        <v>42</v>
      </c>
      <c r="H21" s="149" t="s">
        <v>16</v>
      </c>
      <c r="I21" s="46" t="s">
        <v>17</v>
      </c>
      <c r="J21" s="46" t="s">
        <v>17</v>
      </c>
      <c r="K21" s="46" t="s">
        <v>41</v>
      </c>
      <c r="L21" s="48" t="s">
        <v>8</v>
      </c>
      <c r="M21" s="46" t="s">
        <v>43</v>
      </c>
    </row>
    <row r="22" spans="1:15" ht="13.5" thickBot="1">
      <c r="A22" s="53"/>
      <c r="B22" s="50"/>
      <c r="C22" s="56"/>
      <c r="D22" s="78" t="s">
        <v>23</v>
      </c>
      <c r="E22" s="50" t="s">
        <v>23</v>
      </c>
      <c r="F22" s="56" t="s">
        <v>25</v>
      </c>
      <c r="H22" s="56"/>
      <c r="I22" s="56"/>
      <c r="J22" s="46"/>
      <c r="K22" s="46" t="s">
        <v>23</v>
      </c>
      <c r="L22" s="50" t="s">
        <v>23</v>
      </c>
      <c r="M22" s="46" t="s">
        <v>25</v>
      </c>
    </row>
    <row r="23" spans="1:15">
      <c r="A23" s="54"/>
      <c r="B23" s="52"/>
      <c r="C23" s="52"/>
      <c r="D23" s="72"/>
      <c r="E23" s="52"/>
      <c r="F23" s="55"/>
      <c r="H23" s="4"/>
      <c r="I23" s="4"/>
      <c r="J23" s="5"/>
      <c r="K23" s="5"/>
      <c r="L23" s="5"/>
      <c r="M23" s="7"/>
    </row>
    <row r="24" spans="1:15" ht="12.95">
      <c r="A24" s="8"/>
      <c r="B24" s="3" t="s">
        <v>27</v>
      </c>
      <c r="C24" s="3" t="s">
        <v>48</v>
      </c>
      <c r="D24" s="113"/>
      <c r="E24" s="113"/>
      <c r="F24" s="114"/>
      <c r="H24" s="76"/>
      <c r="I24" s="76" t="s">
        <v>48</v>
      </c>
      <c r="J24" s="3" t="s">
        <v>27</v>
      </c>
      <c r="K24" s="121"/>
      <c r="L24" s="121"/>
      <c r="M24" s="122"/>
    </row>
    <row r="25" spans="1:15">
      <c r="A25" s="104" t="s">
        <v>49</v>
      </c>
      <c r="B25" s="80"/>
      <c r="C25" s="80" t="s">
        <v>50</v>
      </c>
      <c r="D25" s="113">
        <v>290.32</v>
      </c>
      <c r="E25" s="113">
        <v>574400587</v>
      </c>
      <c r="F25" s="114">
        <f>D25/E25</f>
        <v>5.0543123835630757E-7</v>
      </c>
      <c r="H25" s="109" t="s">
        <v>51</v>
      </c>
      <c r="I25" s="103" t="s">
        <v>52</v>
      </c>
      <c r="J25" s="2"/>
      <c r="K25" s="113">
        <v>367315.66</v>
      </c>
      <c r="L25" s="113">
        <f>E28</f>
        <v>574400587</v>
      </c>
      <c r="M25" s="114">
        <f t="shared" ref="M25:M27" si="0">K25/L25</f>
        <v>6.3947647045144813E-4</v>
      </c>
    </row>
    <row r="26" spans="1:15">
      <c r="A26" s="104" t="s">
        <v>53</v>
      </c>
      <c r="B26" s="80"/>
      <c r="C26" s="80" t="s">
        <v>54</v>
      </c>
      <c r="D26" s="113">
        <v>85506.58</v>
      </c>
      <c r="E26" s="113">
        <f t="shared" ref="E26" si="1">E25</f>
        <v>574400587</v>
      </c>
      <c r="F26" s="114">
        <f t="shared" ref="F26" si="2">D26/E26</f>
        <v>1.4886227823440577E-4</v>
      </c>
      <c r="H26" s="109" t="s">
        <v>55</v>
      </c>
      <c r="I26" s="103" t="s">
        <v>56</v>
      </c>
      <c r="J26" s="2"/>
      <c r="K26" s="113">
        <v>23701.82</v>
      </c>
      <c r="L26" s="113">
        <f>L25</f>
        <v>574400587</v>
      </c>
      <c r="M26" s="114">
        <f t="shared" si="0"/>
        <v>4.1263572037401139E-5</v>
      </c>
    </row>
    <row r="27" spans="1:15" ht="12.95">
      <c r="A27" s="8"/>
      <c r="B27" s="80"/>
      <c r="C27" s="80"/>
      <c r="D27" s="115"/>
      <c r="E27" s="113"/>
      <c r="F27" s="116"/>
      <c r="H27" s="109" t="s">
        <v>57</v>
      </c>
      <c r="I27" s="103" t="s">
        <v>58</v>
      </c>
      <c r="J27" s="2"/>
      <c r="K27" s="113">
        <v>17198.150000000001</v>
      </c>
      <c r="L27" s="113">
        <f t="shared" ref="L27" si="3">L26</f>
        <v>574400587</v>
      </c>
      <c r="M27" s="114">
        <f t="shared" si="0"/>
        <v>2.994103834368122E-5</v>
      </c>
    </row>
    <row r="28" spans="1:15" ht="12.95">
      <c r="A28" s="8"/>
      <c r="B28" s="80"/>
      <c r="C28" s="100"/>
      <c r="D28" s="115">
        <f>SUM(D25:D27)</f>
        <v>85796.900000000009</v>
      </c>
      <c r="E28" s="115">
        <f>E26</f>
        <v>574400587</v>
      </c>
      <c r="F28" s="116">
        <f>D28/E28</f>
        <v>1.4936770947276211E-4</v>
      </c>
      <c r="H28" s="109" t="s">
        <v>59</v>
      </c>
      <c r="I28" s="109" t="s">
        <v>60</v>
      </c>
      <c r="J28" s="2"/>
      <c r="K28" s="113">
        <v>4188.18</v>
      </c>
      <c r="L28" s="113">
        <f>L27</f>
        <v>574400587</v>
      </c>
      <c r="M28" s="114">
        <f>K28/L28</f>
        <v>7.2913922701127048E-6</v>
      </c>
    </row>
    <row r="29" spans="1:15" ht="12.95">
      <c r="A29" s="74"/>
      <c r="B29" s="80"/>
      <c r="C29" s="80"/>
      <c r="D29" s="113"/>
      <c r="E29" s="113"/>
      <c r="F29" s="124"/>
      <c r="H29" s="109"/>
      <c r="I29" s="109"/>
      <c r="J29" s="2"/>
      <c r="K29" s="123"/>
      <c r="L29" s="113"/>
      <c r="M29" s="114"/>
      <c r="O29" s="60"/>
    </row>
    <row r="30" spans="1:15" ht="12.95">
      <c r="A30" s="8"/>
      <c r="B30" s="3" t="s">
        <v>27</v>
      </c>
      <c r="C30" s="3" t="s">
        <v>48</v>
      </c>
      <c r="D30" s="113"/>
      <c r="E30" s="113"/>
      <c r="F30" s="114"/>
      <c r="H30" s="103"/>
      <c r="I30" s="103"/>
      <c r="J30" s="2"/>
      <c r="K30" s="115"/>
      <c r="L30" s="115"/>
      <c r="M30" s="116"/>
    </row>
    <row r="31" spans="1:15" ht="12.95">
      <c r="A31" s="104" t="s">
        <v>61</v>
      </c>
      <c r="B31" s="2"/>
      <c r="C31" s="2" t="s">
        <v>62</v>
      </c>
      <c r="D31" s="113">
        <v>189095709.50999999</v>
      </c>
      <c r="E31" s="113">
        <f>E28</f>
        <v>574400587</v>
      </c>
      <c r="F31" s="114">
        <f t="shared" ref="F31:F37" si="4">D31/E31</f>
        <v>0.32920528597927773</v>
      </c>
      <c r="H31" s="8"/>
      <c r="I31" s="8"/>
      <c r="J31" s="2"/>
      <c r="K31" s="115">
        <f>SUM(K25:K30)</f>
        <v>412403.81</v>
      </c>
      <c r="L31" s="115">
        <f>L27</f>
        <v>574400587</v>
      </c>
      <c r="M31" s="116">
        <f t="shared" ref="M31" si="5">K31/L31</f>
        <v>7.1797247310264321E-4</v>
      </c>
    </row>
    <row r="32" spans="1:15" ht="12.95">
      <c r="A32" s="104" t="s">
        <v>63</v>
      </c>
      <c r="B32" s="2"/>
      <c r="C32" s="2" t="s">
        <v>64</v>
      </c>
      <c r="D32" s="113">
        <v>51982.3</v>
      </c>
      <c r="E32" s="113">
        <f t="shared" ref="E32:E37" si="6">E31</f>
        <v>574400587</v>
      </c>
      <c r="F32" s="114">
        <f t="shared" si="4"/>
        <v>9.0498340664126099E-5</v>
      </c>
      <c r="H32" s="8"/>
      <c r="I32" s="8"/>
      <c r="J32" s="2"/>
      <c r="K32" s="115"/>
      <c r="L32" s="115"/>
      <c r="M32" s="120"/>
    </row>
    <row r="33" spans="1:16" ht="12.95">
      <c r="A33" s="104" t="s">
        <v>65</v>
      </c>
      <c r="B33" s="2"/>
      <c r="C33" s="2" t="s">
        <v>66</v>
      </c>
      <c r="D33" s="113">
        <v>22976.799999999992</v>
      </c>
      <c r="E33" s="113">
        <f t="shared" si="6"/>
        <v>574400587</v>
      </c>
      <c r="F33" s="114">
        <f t="shared" si="4"/>
        <v>4.0001351878841297E-5</v>
      </c>
      <c r="H33" s="8"/>
      <c r="I33" s="8"/>
      <c r="J33" s="2"/>
      <c r="K33" s="115"/>
      <c r="L33" s="113"/>
      <c r="M33" s="120"/>
    </row>
    <row r="34" spans="1:16" ht="12.95">
      <c r="A34" s="104" t="s">
        <v>67</v>
      </c>
      <c r="B34" s="2"/>
      <c r="C34" s="2" t="s">
        <v>68</v>
      </c>
      <c r="D34" s="113">
        <v>1724.1999999999998</v>
      </c>
      <c r="E34" s="113">
        <f t="shared" si="6"/>
        <v>574400587</v>
      </c>
      <c r="F34" s="114">
        <f t="shared" si="4"/>
        <v>3.0017378794914077E-6</v>
      </c>
      <c r="H34" s="76"/>
      <c r="I34" s="76"/>
      <c r="J34" s="3"/>
      <c r="K34" s="99"/>
      <c r="L34" s="99"/>
      <c r="M34" s="124"/>
      <c r="N34" s="1"/>
      <c r="O34" s="1"/>
      <c r="P34" s="1"/>
    </row>
    <row r="35" spans="1:16" s="1" customFormat="1" ht="12.95">
      <c r="A35" s="104" t="s">
        <v>69</v>
      </c>
      <c r="B35" s="2"/>
      <c r="C35" s="2" t="s">
        <v>70</v>
      </c>
      <c r="D35" s="113">
        <v>55343.800000000017</v>
      </c>
      <c r="E35" s="113">
        <f t="shared" si="6"/>
        <v>574400587</v>
      </c>
      <c r="F35" s="114">
        <f t="shared" si="4"/>
        <v>9.6350528276880083E-5</v>
      </c>
      <c r="H35" s="76"/>
      <c r="I35" s="76" t="s">
        <v>71</v>
      </c>
      <c r="J35" s="3" t="s">
        <v>27</v>
      </c>
      <c r="K35" s="121"/>
      <c r="L35" s="121"/>
      <c r="M35" s="122"/>
      <c r="N35"/>
      <c r="O35"/>
      <c r="P35"/>
    </row>
    <row r="36" spans="1:16">
      <c r="A36" s="104" t="s">
        <v>72</v>
      </c>
      <c r="B36" s="2"/>
      <c r="C36" s="2" t="s">
        <v>73</v>
      </c>
      <c r="D36" s="113">
        <v>379569.18</v>
      </c>
      <c r="E36" s="113">
        <f t="shared" si="6"/>
        <v>574400587</v>
      </c>
      <c r="F36" s="114">
        <f t="shared" si="4"/>
        <v>6.6080917845580129E-4</v>
      </c>
      <c r="H36" s="109" t="s">
        <v>74</v>
      </c>
      <c r="I36" s="103" t="s">
        <v>75</v>
      </c>
      <c r="J36" s="105"/>
      <c r="K36" s="113">
        <v>102183.16</v>
      </c>
      <c r="L36" s="113">
        <f>E51</f>
        <v>15298025.130000001</v>
      </c>
      <c r="M36" s="114">
        <f t="shared" ref="M36:M37" si="7">K36/L36</f>
        <v>6.6795000747916795E-3</v>
      </c>
    </row>
    <row r="37" spans="1:16">
      <c r="A37" s="104" t="s">
        <v>76</v>
      </c>
      <c r="B37" s="2"/>
      <c r="C37" s="2" t="s">
        <v>77</v>
      </c>
      <c r="D37" s="113">
        <v>59181.199999999953</v>
      </c>
      <c r="E37" s="113">
        <f t="shared" si="6"/>
        <v>574400587</v>
      </c>
      <c r="F37" s="114">
        <f t="shared" si="4"/>
        <v>1.030312317560357E-4</v>
      </c>
      <c r="H37" s="109" t="s">
        <v>78</v>
      </c>
      <c r="I37" s="103" t="s">
        <v>79</v>
      </c>
      <c r="J37" s="139"/>
      <c r="K37" s="113">
        <v>34257.720000000008</v>
      </c>
      <c r="L37" s="113">
        <f>L36</f>
        <v>15298025.130000001</v>
      </c>
      <c r="M37" s="114">
        <f t="shared" si="7"/>
        <v>2.2393557147987247E-3</v>
      </c>
    </row>
    <row r="38" spans="1:16">
      <c r="A38" s="79"/>
      <c r="B38" s="2"/>
      <c r="C38" s="2"/>
      <c r="D38" s="123"/>
      <c r="E38" s="113"/>
      <c r="F38" s="114"/>
      <c r="H38" s="109" t="s">
        <v>80</v>
      </c>
      <c r="I38" s="103" t="s">
        <v>81</v>
      </c>
      <c r="J38" s="105"/>
      <c r="K38" s="113">
        <v>159454.81</v>
      </c>
      <c r="L38" s="113">
        <f t="shared" ref="L38:L44" si="8">L37</f>
        <v>15298025.130000001</v>
      </c>
      <c r="M38" s="114">
        <f t="shared" ref="M38:M40" si="9">K38/L38</f>
        <v>1.0423228400069963E-2</v>
      </c>
    </row>
    <row r="39" spans="1:16" ht="12.95">
      <c r="A39" s="79"/>
      <c r="B39" s="2"/>
      <c r="C39" s="2"/>
      <c r="D39" s="115">
        <f>SUM(D31:D38)</f>
        <v>189666486.99000001</v>
      </c>
      <c r="E39" s="115">
        <f>E37</f>
        <v>574400587</v>
      </c>
      <c r="F39" s="116">
        <f t="shared" ref="F39" si="10">D39/E39</f>
        <v>0.3301989783481889</v>
      </c>
      <c r="H39" s="109" t="s">
        <v>82</v>
      </c>
      <c r="I39" s="103" t="s">
        <v>83</v>
      </c>
      <c r="J39" s="105"/>
      <c r="K39" s="113">
        <v>954933.35000000068</v>
      </c>
      <c r="L39" s="113">
        <f t="shared" si="8"/>
        <v>15298025.130000001</v>
      </c>
      <c r="M39" s="114">
        <f t="shared" si="9"/>
        <v>6.2422001656105307E-2</v>
      </c>
    </row>
    <row r="40" spans="1:16">
      <c r="A40" s="79"/>
      <c r="B40" s="2"/>
      <c r="C40" s="2"/>
      <c r="D40" s="123"/>
      <c r="E40" s="113"/>
      <c r="F40" s="114"/>
      <c r="G40" s="85"/>
      <c r="H40" s="109" t="s">
        <v>84</v>
      </c>
      <c r="I40" s="109" t="s">
        <v>85</v>
      </c>
      <c r="J40" s="105"/>
      <c r="K40" s="113">
        <v>190000.04999999993</v>
      </c>
      <c r="L40" s="113">
        <f t="shared" si="8"/>
        <v>15298025.130000001</v>
      </c>
      <c r="M40" s="114">
        <f t="shared" si="9"/>
        <v>1.2419907039334294E-2</v>
      </c>
    </row>
    <row r="41" spans="1:16">
      <c r="A41" s="79"/>
      <c r="B41" s="2"/>
      <c r="C41" s="2"/>
      <c r="D41" s="123"/>
      <c r="E41" s="113"/>
      <c r="F41" s="114"/>
      <c r="H41" s="109" t="s">
        <v>86</v>
      </c>
      <c r="I41" s="109" t="s">
        <v>87</v>
      </c>
      <c r="J41" s="105"/>
      <c r="K41" s="113">
        <v>27683.56</v>
      </c>
      <c r="L41" s="113">
        <f t="shared" si="8"/>
        <v>15298025.130000001</v>
      </c>
      <c r="M41" s="114">
        <f t="shared" ref="M41:M44" si="11">K41/L41</f>
        <v>1.8096165854579165E-3</v>
      </c>
    </row>
    <row r="42" spans="1:16" ht="12.95">
      <c r="A42" s="79"/>
      <c r="B42" s="106" t="s">
        <v>27</v>
      </c>
      <c r="C42" s="3" t="s">
        <v>71</v>
      </c>
      <c r="D42" s="123"/>
      <c r="E42" s="113"/>
      <c r="F42" s="114"/>
      <c r="H42" s="109" t="s">
        <v>88</v>
      </c>
      <c r="I42" s="109" t="s">
        <v>89</v>
      </c>
      <c r="J42" s="105"/>
      <c r="K42" s="113">
        <v>1217562.1599999999</v>
      </c>
      <c r="L42" s="113">
        <f t="shared" si="8"/>
        <v>15298025.130000001</v>
      </c>
      <c r="M42" s="114">
        <f t="shared" si="11"/>
        <v>7.9589499275453196E-2</v>
      </c>
    </row>
    <row r="43" spans="1:16">
      <c r="A43" s="111" t="s">
        <v>90</v>
      </c>
      <c r="B43" s="2"/>
      <c r="C43" s="2" t="s">
        <v>91</v>
      </c>
      <c r="D43" s="113">
        <v>135560.41</v>
      </c>
      <c r="E43" s="113">
        <v>15298025.130000001</v>
      </c>
      <c r="F43" s="114">
        <f t="shared" ref="F43:F49" si="12">D43/E43</f>
        <v>8.8613013018367295E-3</v>
      </c>
      <c r="H43" s="109" t="s">
        <v>92</v>
      </c>
      <c r="I43" s="109" t="s">
        <v>93</v>
      </c>
      <c r="J43" s="105"/>
      <c r="K43" s="113">
        <v>6814.33</v>
      </c>
      <c r="L43" s="113">
        <f t="shared" si="8"/>
        <v>15298025.130000001</v>
      </c>
      <c r="M43" s="114">
        <f t="shared" si="11"/>
        <v>4.4543854138642011E-4</v>
      </c>
    </row>
    <row r="44" spans="1:16">
      <c r="A44" s="111" t="s">
        <v>94</v>
      </c>
      <c r="B44" s="2"/>
      <c r="C44" s="2" t="s">
        <v>95</v>
      </c>
      <c r="D44" s="113">
        <v>760850.68</v>
      </c>
      <c r="E44" s="113">
        <f>E43</f>
        <v>15298025.130000001</v>
      </c>
      <c r="F44" s="114">
        <f t="shared" si="12"/>
        <v>4.97352222613325E-2</v>
      </c>
      <c r="G44" s="60"/>
      <c r="H44" s="109" t="s">
        <v>96</v>
      </c>
      <c r="I44" s="109" t="s">
        <v>97</v>
      </c>
      <c r="J44" s="105"/>
      <c r="K44" s="113">
        <v>5942.31</v>
      </c>
      <c r="L44" s="113">
        <f t="shared" si="8"/>
        <v>15298025.130000001</v>
      </c>
      <c r="M44" s="114">
        <f t="shared" si="11"/>
        <v>3.884364125109788E-4</v>
      </c>
    </row>
    <row r="45" spans="1:16">
      <c r="A45" s="111" t="s">
        <v>98</v>
      </c>
      <c r="B45" s="2"/>
      <c r="C45" s="2" t="s">
        <v>99</v>
      </c>
      <c r="D45" s="113">
        <v>153756</v>
      </c>
      <c r="E45" s="113">
        <f t="shared" ref="E45:E49" si="13">E44</f>
        <v>15298025.130000001</v>
      </c>
      <c r="F45" s="114">
        <f t="shared" si="12"/>
        <v>1.0050709074760161E-2</v>
      </c>
      <c r="H45" s="109"/>
      <c r="I45" s="103"/>
      <c r="J45" s="105"/>
      <c r="K45" s="123"/>
      <c r="L45" s="125"/>
      <c r="M45" s="114"/>
    </row>
    <row r="46" spans="1:16">
      <c r="A46" s="111" t="s">
        <v>100</v>
      </c>
      <c r="B46" s="2"/>
      <c r="C46" s="2" t="s">
        <v>101</v>
      </c>
      <c r="D46" s="113">
        <v>257329.12</v>
      </c>
      <c r="E46" s="113">
        <f t="shared" si="13"/>
        <v>15298025.130000001</v>
      </c>
      <c r="F46" s="114">
        <f t="shared" si="12"/>
        <v>1.6821067936106861E-2</v>
      </c>
      <c r="H46" s="109"/>
      <c r="I46" s="103"/>
      <c r="J46" s="105"/>
      <c r="K46" s="123"/>
      <c r="L46" s="125"/>
      <c r="M46" s="114"/>
    </row>
    <row r="47" spans="1:16" ht="12.95">
      <c r="A47" s="111" t="s">
        <v>102</v>
      </c>
      <c r="B47" s="2"/>
      <c r="C47" s="2" t="s">
        <v>103</v>
      </c>
      <c r="D47" s="113">
        <v>107474.24000000001</v>
      </c>
      <c r="E47" s="113">
        <f t="shared" si="13"/>
        <v>15298025.130000001</v>
      </c>
      <c r="F47" s="114">
        <f t="shared" si="12"/>
        <v>7.0253669402881936E-3</v>
      </c>
      <c r="H47" s="8"/>
      <c r="I47" s="8"/>
      <c r="J47" s="2"/>
      <c r="K47" s="117">
        <f>SUM(K36:K46)</f>
        <v>2698831.4500000007</v>
      </c>
      <c r="L47" s="115">
        <f>L37</f>
        <v>15298025.130000001</v>
      </c>
      <c r="M47" s="116">
        <f t="shared" ref="M47" si="14">K47/L47</f>
        <v>0.17641698369990849</v>
      </c>
    </row>
    <row r="48" spans="1:16" ht="12.95">
      <c r="A48" s="111" t="s">
        <v>104</v>
      </c>
      <c r="B48" s="2"/>
      <c r="C48" s="2" t="s">
        <v>105</v>
      </c>
      <c r="D48" s="113">
        <v>307104</v>
      </c>
      <c r="E48" s="113">
        <f t="shared" si="13"/>
        <v>15298025.130000001</v>
      </c>
      <c r="F48" s="114">
        <f t="shared" si="12"/>
        <v>2.0074748040370096E-2</v>
      </c>
      <c r="H48" s="8"/>
      <c r="I48" s="8"/>
      <c r="J48" s="3"/>
      <c r="K48" s="126"/>
      <c r="L48" s="113"/>
      <c r="M48" s="122"/>
    </row>
    <row r="49" spans="1:16" ht="12.95">
      <c r="A49" s="111" t="s">
        <v>106</v>
      </c>
      <c r="B49" s="2"/>
      <c r="C49" s="2" t="s">
        <v>107</v>
      </c>
      <c r="D49" s="113">
        <v>260631.6</v>
      </c>
      <c r="E49" s="113">
        <f t="shared" si="13"/>
        <v>15298025.130000001</v>
      </c>
      <c r="F49" s="114">
        <f t="shared" si="12"/>
        <v>1.7036944166661856E-2</v>
      </c>
      <c r="H49" s="76"/>
      <c r="I49" s="76"/>
      <c r="J49" s="3"/>
      <c r="K49" s="127"/>
      <c r="L49" s="100"/>
      <c r="M49" s="119"/>
    </row>
    <row r="50" spans="1:16" ht="12.95">
      <c r="A50" s="79"/>
      <c r="B50" s="2"/>
      <c r="C50" s="2"/>
      <c r="D50" s="125"/>
      <c r="E50" s="113"/>
      <c r="F50" s="114"/>
      <c r="H50" s="76"/>
      <c r="I50" s="76" t="s">
        <v>108</v>
      </c>
      <c r="J50" s="80"/>
      <c r="K50" s="117"/>
      <c r="L50" s="117"/>
      <c r="M50" s="120"/>
      <c r="O50" s="60"/>
      <c r="P50" s="60"/>
    </row>
    <row r="51" spans="1:16" ht="12.95">
      <c r="A51" s="79"/>
      <c r="B51" s="2"/>
      <c r="C51" s="2"/>
      <c r="D51" s="115">
        <f>SUM(D43:D49)</f>
        <v>1982706.05</v>
      </c>
      <c r="E51" s="115">
        <f>E49</f>
        <v>15298025.130000001</v>
      </c>
      <c r="F51" s="116">
        <f t="shared" ref="F51" si="15">D51/E51</f>
        <v>0.12960535972135639</v>
      </c>
      <c r="H51" s="111" t="s">
        <v>109</v>
      </c>
      <c r="I51" s="111" t="s">
        <v>110</v>
      </c>
      <c r="J51" s="80"/>
      <c r="K51" s="113">
        <v>24391308</v>
      </c>
      <c r="L51" s="113">
        <v>24638656</v>
      </c>
      <c r="M51" s="114">
        <f t="shared" ref="M51" si="16">K51/L51</f>
        <v>0.98996097839102914</v>
      </c>
      <c r="P51" s="60"/>
    </row>
    <row r="52" spans="1:16" ht="12.95">
      <c r="A52" s="79"/>
      <c r="B52" s="2"/>
      <c r="C52" s="2"/>
      <c r="D52" s="115"/>
      <c r="E52" s="117"/>
      <c r="F52" s="116"/>
      <c r="H52" s="79"/>
      <c r="I52" s="79"/>
      <c r="J52" s="80"/>
      <c r="K52" s="117"/>
      <c r="L52" s="117"/>
      <c r="M52" s="120"/>
    </row>
    <row r="53" spans="1:16" ht="12.95">
      <c r="A53" s="79"/>
      <c r="B53" s="2"/>
      <c r="C53" s="2"/>
      <c r="D53" s="115"/>
      <c r="E53" s="117"/>
      <c r="F53" s="116"/>
      <c r="H53" s="79"/>
      <c r="I53" s="79"/>
      <c r="J53" s="80"/>
      <c r="K53" s="117">
        <f>SUM(K51:K52)</f>
        <v>24391308</v>
      </c>
      <c r="L53" s="115">
        <f>L51</f>
        <v>24638656</v>
      </c>
      <c r="M53" s="116">
        <f t="shared" ref="M53" si="17">K53/L53</f>
        <v>0.98996097839102914</v>
      </c>
    </row>
    <row r="54" spans="1:16" ht="13.5" thickBot="1">
      <c r="A54" s="79"/>
      <c r="B54" s="3" t="s">
        <v>27</v>
      </c>
      <c r="C54" s="3" t="s">
        <v>111</v>
      </c>
      <c r="D54" s="123"/>
      <c r="E54" s="125"/>
      <c r="F54" s="114"/>
      <c r="H54" s="10"/>
      <c r="I54" s="10"/>
      <c r="J54" s="11"/>
      <c r="K54" s="11"/>
      <c r="L54" s="11"/>
      <c r="M54" s="12"/>
    </row>
    <row r="55" spans="1:16">
      <c r="A55" s="111" t="s">
        <v>112</v>
      </c>
      <c r="B55" s="2" t="s">
        <v>113</v>
      </c>
      <c r="C55" s="2" t="s">
        <v>114</v>
      </c>
      <c r="D55" s="113">
        <v>53014.979999999974</v>
      </c>
      <c r="E55" s="113">
        <v>2151681</v>
      </c>
      <c r="F55" s="114">
        <f t="shared" ref="F55:F56" si="18">D55/E55</f>
        <v>2.4638866077267018E-2</v>
      </c>
      <c r="J55" s="134"/>
      <c r="K55" s="134"/>
    </row>
    <row r="56" spans="1:16">
      <c r="A56" s="111" t="s">
        <v>115</v>
      </c>
      <c r="B56" s="2" t="s">
        <v>113</v>
      </c>
      <c r="C56" s="2" t="s">
        <v>116</v>
      </c>
      <c r="D56" s="113">
        <v>1839.41</v>
      </c>
      <c r="E56" s="113">
        <f>E55</f>
        <v>2151681</v>
      </c>
      <c r="F56" s="114">
        <f t="shared" si="18"/>
        <v>8.5487114493272933E-4</v>
      </c>
      <c r="J56" s="134"/>
      <c r="K56" s="134"/>
    </row>
    <row r="57" spans="1:16">
      <c r="A57" s="111" t="s">
        <v>117</v>
      </c>
      <c r="B57" s="2" t="s">
        <v>113</v>
      </c>
      <c r="C57" s="2" t="s">
        <v>118</v>
      </c>
      <c r="D57" s="113">
        <v>6000</v>
      </c>
      <c r="E57" s="113">
        <f t="shared" ref="E57:E59" si="19">E56</f>
        <v>2151681</v>
      </c>
      <c r="F57" s="114">
        <f t="shared" ref="F57:F59" si="20">D57/E57</f>
        <v>2.7885174428737346E-3</v>
      </c>
      <c r="J57" s="134"/>
      <c r="K57" s="134"/>
    </row>
    <row r="58" spans="1:16">
      <c r="A58" s="111" t="s">
        <v>119</v>
      </c>
      <c r="B58" s="2" t="s">
        <v>113</v>
      </c>
      <c r="C58" s="2" t="s">
        <v>120</v>
      </c>
      <c r="D58" s="113">
        <v>976654.05</v>
      </c>
      <c r="E58" s="113">
        <f t="shared" si="19"/>
        <v>2151681</v>
      </c>
      <c r="F58" s="114">
        <f t="shared" si="20"/>
        <v>0.45390280901304608</v>
      </c>
      <c r="J58" s="134"/>
      <c r="K58" s="134"/>
    </row>
    <row r="59" spans="1:16">
      <c r="A59" s="111" t="s">
        <v>121</v>
      </c>
      <c r="B59" s="2" t="s">
        <v>113</v>
      </c>
      <c r="C59" s="105" t="s">
        <v>122</v>
      </c>
      <c r="D59" s="113">
        <v>484068.51</v>
      </c>
      <c r="E59" s="113">
        <f t="shared" si="19"/>
        <v>2151681</v>
      </c>
      <c r="F59" s="114">
        <f t="shared" si="20"/>
        <v>0.22497224728014981</v>
      </c>
      <c r="J59" s="134"/>
      <c r="K59" s="134"/>
    </row>
    <row r="60" spans="1:16">
      <c r="A60" s="79"/>
      <c r="B60" s="2"/>
      <c r="C60" s="80"/>
      <c r="D60" s="125"/>
      <c r="E60" s="113"/>
      <c r="F60" s="118"/>
      <c r="J60" s="133"/>
      <c r="K60" s="133"/>
    </row>
    <row r="61" spans="1:16" ht="12.95">
      <c r="A61" s="79"/>
      <c r="B61" s="81"/>
      <c r="C61" s="81"/>
      <c r="D61" s="117">
        <f>SUM(D55:D59)</f>
        <v>1521576.9500000002</v>
      </c>
      <c r="E61" s="115">
        <f>E59</f>
        <v>2151681</v>
      </c>
      <c r="F61" s="116">
        <f t="shared" ref="F61" si="21">D61/E61</f>
        <v>0.7071573109582695</v>
      </c>
      <c r="I61" s="60"/>
      <c r="J61" s="134"/>
      <c r="K61" s="98"/>
    </row>
    <row r="62" spans="1:16" ht="12.95">
      <c r="A62" s="79"/>
      <c r="B62" s="81"/>
      <c r="C62" s="81"/>
      <c r="D62" s="117"/>
      <c r="E62" s="117"/>
      <c r="F62" s="116"/>
      <c r="J62" s="134"/>
    </row>
    <row r="63" spans="1:16" ht="12.95">
      <c r="A63" s="79"/>
      <c r="B63" s="81"/>
      <c r="C63" s="81"/>
      <c r="D63" s="117"/>
      <c r="E63" s="117"/>
      <c r="F63" s="116"/>
      <c r="J63" s="134"/>
    </row>
    <row r="64" spans="1:16" ht="12.95">
      <c r="A64" s="79"/>
      <c r="B64" s="2"/>
      <c r="C64" s="3" t="s">
        <v>123</v>
      </c>
      <c r="D64" s="115"/>
      <c r="E64" s="117"/>
      <c r="F64" s="116"/>
    </row>
    <row r="65" spans="1:10">
      <c r="A65" s="111" t="s">
        <v>124</v>
      </c>
      <c r="B65" s="2"/>
      <c r="C65" s="2" t="s">
        <v>91</v>
      </c>
      <c r="D65" s="113">
        <v>543173</v>
      </c>
      <c r="E65" s="113">
        <v>7764127</v>
      </c>
      <c r="F65" s="114">
        <f t="shared" ref="F65" si="22">D65/E65</f>
        <v>6.9959314163717312E-2</v>
      </c>
    </row>
    <row r="66" spans="1:10" ht="12.95">
      <c r="A66" s="79"/>
      <c r="B66" s="2"/>
      <c r="C66" s="2"/>
      <c r="D66" s="115"/>
      <c r="E66" s="117"/>
      <c r="F66" s="116"/>
    </row>
    <row r="67" spans="1:10" ht="12.95">
      <c r="A67" s="79"/>
      <c r="B67" s="2"/>
      <c r="C67" s="2"/>
      <c r="D67" s="115">
        <f>SUM(D65:D66)</f>
        <v>543173</v>
      </c>
      <c r="E67" s="115">
        <f>E65</f>
        <v>7764127</v>
      </c>
      <c r="F67" s="116">
        <f t="shared" ref="F67" si="23">D67/E67</f>
        <v>6.9959314163717312E-2</v>
      </c>
    </row>
    <row r="68" spans="1:10" ht="12.95">
      <c r="A68" s="79"/>
      <c r="B68" s="2"/>
      <c r="C68" s="2"/>
      <c r="D68" s="115"/>
      <c r="E68" s="117"/>
      <c r="F68" s="116"/>
    </row>
    <row r="69" spans="1:10" ht="12.95">
      <c r="A69" s="79"/>
      <c r="B69" s="2"/>
      <c r="C69" s="2"/>
      <c r="D69" s="115"/>
      <c r="E69" s="117"/>
      <c r="F69" s="116"/>
    </row>
    <row r="70" spans="1:10" ht="12.95">
      <c r="A70" s="79"/>
      <c r="B70" s="2"/>
      <c r="C70" s="3" t="s">
        <v>108</v>
      </c>
      <c r="D70" s="115"/>
      <c r="E70" s="117"/>
      <c r="F70" s="116"/>
    </row>
    <row r="71" spans="1:10">
      <c r="A71" s="111" t="s">
        <v>125</v>
      </c>
      <c r="B71" s="2"/>
      <c r="C71" s="2" t="s">
        <v>91</v>
      </c>
      <c r="D71" s="113">
        <v>54987</v>
      </c>
      <c r="E71" s="113">
        <v>24638656</v>
      </c>
      <c r="F71" s="114">
        <f t="shared" ref="F71" si="24">D71/E71</f>
        <v>2.2317369908488515E-3</v>
      </c>
    </row>
    <row r="72" spans="1:10">
      <c r="A72" s="79"/>
      <c r="B72" s="2"/>
      <c r="C72" s="2"/>
      <c r="D72" s="123"/>
      <c r="E72" s="125"/>
      <c r="F72" s="114"/>
    </row>
    <row r="73" spans="1:10" ht="12.95">
      <c r="A73" s="79"/>
      <c r="B73" s="2"/>
      <c r="C73" s="2"/>
      <c r="D73" s="115">
        <f>SUM(D71:D72)</f>
        <v>54987</v>
      </c>
      <c r="E73" s="115">
        <f>E71</f>
        <v>24638656</v>
      </c>
      <c r="F73" s="116">
        <f t="shared" ref="F73" si="25">D73/E73</f>
        <v>2.2317369908488515E-3</v>
      </c>
    </row>
    <row r="74" spans="1:10" ht="12.95">
      <c r="A74" s="79"/>
      <c r="B74" s="2"/>
      <c r="C74" s="2"/>
      <c r="D74" s="115"/>
      <c r="E74" s="117"/>
      <c r="F74" s="116"/>
    </row>
    <row r="75" spans="1:10">
      <c r="A75" s="79"/>
      <c r="B75" s="2"/>
      <c r="C75" s="2"/>
      <c r="D75" s="123"/>
      <c r="E75" s="125"/>
      <c r="F75" s="114"/>
      <c r="J75" s="134"/>
    </row>
    <row r="76" spans="1:10" ht="12.95">
      <c r="A76" s="79"/>
      <c r="B76" s="81"/>
      <c r="C76" s="81" t="s">
        <v>126</v>
      </c>
      <c r="D76" s="125"/>
      <c r="E76" s="125"/>
      <c r="F76" s="118"/>
      <c r="J76" s="98"/>
    </row>
    <row r="77" spans="1:10" ht="12.95">
      <c r="A77" s="79" t="s">
        <v>127</v>
      </c>
      <c r="B77" s="2"/>
      <c r="C77" s="2" t="s">
        <v>128</v>
      </c>
      <c r="D77" s="125">
        <v>172341.89</v>
      </c>
      <c r="E77" s="125">
        <v>0</v>
      </c>
      <c r="F77" s="135"/>
    </row>
    <row r="78" spans="1:10" ht="12.95">
      <c r="A78" s="79" t="s">
        <v>129</v>
      </c>
      <c r="B78" s="80"/>
      <c r="C78" s="80" t="s">
        <v>130</v>
      </c>
      <c r="D78" s="125">
        <v>75315.899999999994</v>
      </c>
      <c r="E78" s="125">
        <v>0</v>
      </c>
      <c r="F78" s="135"/>
    </row>
    <row r="79" spans="1:10">
      <c r="A79" s="79"/>
      <c r="B79" s="80"/>
      <c r="C79" s="80"/>
      <c r="D79" s="125"/>
      <c r="E79" s="125"/>
      <c r="F79" s="118"/>
    </row>
    <row r="80" spans="1:10" ht="12.95">
      <c r="A80" s="79"/>
      <c r="B80" s="80"/>
      <c r="C80" s="80"/>
      <c r="D80" s="115">
        <f>SUM(D77:D79)</f>
        <v>247657.79</v>
      </c>
      <c r="E80" s="115">
        <f>E78</f>
        <v>0</v>
      </c>
      <c r="F80" s="135"/>
    </row>
    <row r="81" spans="1:6" ht="12.95" thickBot="1">
      <c r="A81" s="10"/>
      <c r="B81" s="11"/>
      <c r="C81" s="11"/>
      <c r="D81" s="70"/>
      <c r="E81" s="11"/>
      <c r="F81" s="12"/>
    </row>
    <row r="127" spans="7:8">
      <c r="G127" s="85"/>
      <c r="H127" s="85"/>
    </row>
    <row r="128" spans="7:8">
      <c r="G128" s="85"/>
      <c r="H128" s="85"/>
    </row>
  </sheetData>
  <mergeCells count="2">
    <mergeCell ref="F15:G15"/>
    <mergeCell ref="F16:G16"/>
  </mergeCells>
  <phoneticPr fontId="0" type="noConversion"/>
  <pageMargins left="0.39370078740157483" right="0.39370078740157483" top="0.19685039370078741" bottom="0.19685039370078741" header="0.51181102362204722" footer="0.51181102362204722"/>
  <pageSetup paperSize="8" scale="62" orientation="landscape" r:id="rId1"/>
  <headerFooter alignWithMargins="0">
    <oddFooter>&amp;L&amp;1#&amp;"Arial"&amp;11&amp;K000000SW Internal Commercial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744A7303-2A23-4392-9364-F61FEBF7B586}"/>
</file>

<file path=customXml/itemProps2.xml><?xml version="1.0" encoding="utf-8"?>
<ds:datastoreItem xmlns:ds="http://schemas.openxmlformats.org/officeDocument/2006/customXml" ds:itemID="{93926552-89A3-4185-9850-270AC6C3919E}"/>
</file>

<file path=customXml/itemProps3.xml><?xml version="1.0" encoding="utf-8"?>
<ds:datastoreItem xmlns:ds="http://schemas.openxmlformats.org/officeDocument/2006/customXml" ds:itemID="{7CEB503E-88E8-4A3A-A7A7-65E5A404B035}"/>
</file>

<file path=customXml/itemProps4.xml><?xml version="1.0" encoding="utf-8"?>
<ds:datastoreItem xmlns:ds="http://schemas.openxmlformats.org/officeDocument/2006/customXml" ds:itemID="{62CCB3DA-8FCA-4DE7-B0BF-92AE19732F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Ralston</dc:creator>
  <cp:keywords/>
  <dc:description/>
  <cp:lastModifiedBy/>
  <cp:revision/>
  <dcterms:created xsi:type="dcterms:W3CDTF">2004-11-12T12:45:19Z</dcterms:created>
  <dcterms:modified xsi:type="dcterms:W3CDTF">2022-11-09T12:09:13Z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2a8f13-00dc-4af0-a9f3-6ee954b2604b_Enabled">
    <vt:lpwstr>True</vt:lpwstr>
  </property>
  <property fmtid="{D5CDD505-2E9C-101B-9397-08002B2CF9AE}" pid="5" name="MSIP_Label_da2a8f13-00dc-4af0-a9f3-6ee954b2604b_SiteId">
    <vt:lpwstr>f90bd2e7-b5c0-4b25-9e27-226ff8b6c17b</vt:lpwstr>
  </property>
  <property fmtid="{D5CDD505-2E9C-101B-9397-08002B2CF9AE}" pid="6" name="MSIP_Label_da2a8f13-00dc-4af0-a9f3-6ee954b2604b_Owner">
    <vt:lpwstr>sw-srv-sharegateBUL1@SWAD.NET</vt:lpwstr>
  </property>
  <property fmtid="{D5CDD505-2E9C-101B-9397-08002B2CF9AE}" pid="7" name="MSIP_Label_da2a8f13-00dc-4af0-a9f3-6ee954b2604b_SetDate">
    <vt:lpwstr>2020-03-05T00:26:48.8865420Z</vt:lpwstr>
  </property>
  <property fmtid="{D5CDD505-2E9C-101B-9397-08002B2CF9AE}" pid="8" name="MSIP_Label_da2a8f13-00dc-4af0-a9f3-6ee954b2604b_Name">
    <vt:lpwstr>SW Internal</vt:lpwstr>
  </property>
  <property fmtid="{D5CDD505-2E9C-101B-9397-08002B2CF9AE}" pid="9" name="MSIP_Label_da2a8f13-00dc-4af0-a9f3-6ee954b2604b_Application">
    <vt:lpwstr>Microsoft Azure Information Protection</vt:lpwstr>
  </property>
  <property fmtid="{D5CDD505-2E9C-101B-9397-08002B2CF9AE}" pid="10" name="MSIP_Label_da2a8f13-00dc-4af0-a9f3-6ee954b2604b_ActionId">
    <vt:lpwstr>d664646c-7d78-43ed-91dc-c70dd0a94612</vt:lpwstr>
  </property>
  <property fmtid="{D5CDD505-2E9C-101B-9397-08002B2CF9AE}" pid="11" name="MSIP_Label_da2a8f13-00dc-4af0-a9f3-6ee954b2604b_Extended_MSFT_Method">
    <vt:lpwstr>Automatic</vt:lpwstr>
  </property>
  <property fmtid="{D5CDD505-2E9C-101B-9397-08002B2CF9AE}" pid="12" name="MSIP_Label_058726ee-aa22-4015-a145-38c9c7d44652_Enabled">
    <vt:lpwstr>true</vt:lpwstr>
  </property>
  <property fmtid="{D5CDD505-2E9C-101B-9397-08002B2CF9AE}" pid="13" name="MSIP_Label_058726ee-aa22-4015-a145-38c9c7d44652_SetDate">
    <vt:lpwstr>2021-06-08T14:40:05Z</vt:lpwstr>
  </property>
  <property fmtid="{D5CDD505-2E9C-101B-9397-08002B2CF9AE}" pid="14" name="MSIP_Label_058726ee-aa22-4015-a145-38c9c7d44652_Method">
    <vt:lpwstr>Standard</vt:lpwstr>
  </property>
  <property fmtid="{D5CDD505-2E9C-101B-9397-08002B2CF9AE}" pid="15" name="MSIP_Label_058726ee-aa22-4015-a145-38c9c7d44652_Name">
    <vt:lpwstr>058726ee-aa22-4015-a145-38c9c7d44652</vt:lpwstr>
  </property>
  <property fmtid="{D5CDD505-2E9C-101B-9397-08002B2CF9AE}" pid="16" name="MSIP_Label_058726ee-aa22-4015-a145-38c9c7d44652_SiteId">
    <vt:lpwstr>f90bd2e7-b5c0-4b25-9e27-226ff8b6c17b</vt:lpwstr>
  </property>
  <property fmtid="{D5CDD505-2E9C-101B-9397-08002B2CF9AE}" pid="17" name="MSIP_Label_058726ee-aa22-4015-a145-38c9c7d44652_ActionId">
    <vt:lpwstr>d664646c-7d78-43ed-91dc-c70dd0a94612</vt:lpwstr>
  </property>
  <property fmtid="{D5CDD505-2E9C-101B-9397-08002B2CF9AE}" pid="18" name="MSIP_Label_058726ee-aa22-4015-a145-38c9c7d44652_ContentBits">
    <vt:lpwstr>2</vt:lpwstr>
  </property>
  <property fmtid="{D5CDD505-2E9C-101B-9397-08002B2CF9AE}" pid="19" name="ContentTypeId">
    <vt:lpwstr>0x0101000673E8A027AD84478D085E8578848EF7</vt:lpwstr>
  </property>
  <property fmtid="{D5CDD505-2E9C-101B-9397-08002B2CF9AE}" pid="20" name="_dlc_DocIdItemGuid">
    <vt:lpwstr>df481e5b-5ea4-4d76-8272-989ebd4eacc2</vt:lpwstr>
  </property>
  <property fmtid="{D5CDD505-2E9C-101B-9397-08002B2CF9AE}" pid="21" name="Financial Year">
    <vt:lpwstr/>
  </property>
  <property fmtid="{D5CDD505-2E9C-101B-9397-08002B2CF9AE}" pid="22" name="Data Area">
    <vt:lpwstr/>
  </property>
</Properties>
</file>