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tercommission.sharepoint.com/sites/analysis/Data/Annual Return/AR_V24_(20-21)/Final/Website copies/2020-21 Annual Return/"/>
    </mc:Choice>
  </mc:AlternateContent>
  <xr:revisionPtr revIDLastSave="0" documentId="8_{D8914DB4-8C1F-49F7-A0D6-1D8F8CA2DD90}" xr6:coauthVersionLast="47" xr6:coauthVersionMax="47" xr10:uidLastSave="{00000000-0000-0000-0000-000000000000}"/>
  <bookViews>
    <workbookView xWindow="4940" yWindow="4940" windowWidth="8040" windowHeight="6000" xr2:uid="{00000000-000D-0000-FFFF-FFFF00000000}"/>
  </bookViews>
  <sheets>
    <sheet name="H1" sheetId="1" r:id="rId1"/>
    <sheet name="H2" sheetId="2" r:id="rId2"/>
    <sheet name="H3" sheetId="3" r:id="rId3"/>
    <sheet name="H4" sheetId="4" r:id="rId4"/>
    <sheet name="H5" sheetId="5" r:id="rId5"/>
    <sheet name="H6" sheetId="6" r:id="rId6"/>
  </sheet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5" l="1"/>
  <c r="M13" i="2" l="1"/>
  <c r="M14" i="2"/>
  <c r="M15" i="2"/>
  <c r="M16" i="2"/>
  <c r="M17" i="2"/>
  <c r="M18" i="2"/>
  <c r="M17" i="4"/>
  <c r="H27" i="1" l="1"/>
  <c r="G27" i="1"/>
  <c r="H13" i="1"/>
  <c r="M18" i="5" l="1"/>
  <c r="M19" i="5"/>
  <c r="M20" i="5"/>
  <c r="M17" i="5"/>
  <c r="M25" i="5"/>
  <c r="M26" i="5"/>
  <c r="M27" i="5"/>
  <c r="M28" i="5"/>
  <c r="M29" i="5"/>
  <c r="M14" i="5"/>
  <c r="M22" i="4"/>
  <c r="M18" i="4"/>
  <c r="M14" i="4"/>
  <c r="M19" i="3"/>
  <c r="M20" i="3"/>
  <c r="M21" i="3"/>
  <c r="M22" i="3"/>
  <c r="M14" i="3"/>
  <c r="M15" i="3"/>
  <c r="M18" i="3"/>
  <c r="M24" i="2"/>
  <c r="M27" i="2"/>
  <c r="M28" i="2"/>
  <c r="M29" i="2"/>
  <c r="M19" i="2"/>
  <c r="M20" i="2"/>
  <c r="M23" i="2"/>
  <c r="M24" i="5" l="1"/>
  <c r="M13" i="5"/>
  <c r="G13" i="1" l="1"/>
  <c r="G14" i="1"/>
  <c r="G15" i="1"/>
  <c r="G28" i="1"/>
  <c r="G29" i="1"/>
  <c r="I13" i="1"/>
  <c r="H14" i="1"/>
  <c r="I14" i="1"/>
  <c r="H15" i="1"/>
  <c r="I15" i="1"/>
  <c r="G18" i="1"/>
  <c r="I18" i="1"/>
  <c r="G19" i="1"/>
  <c r="I19" i="1"/>
  <c r="G22" i="1"/>
  <c r="I22" i="1"/>
  <c r="G23" i="1"/>
  <c r="I23" i="1"/>
  <c r="G24" i="1"/>
  <c r="I24" i="1"/>
  <c r="I27" i="1"/>
  <c r="H28" i="1"/>
  <c r="I28" i="1"/>
  <c r="H29" i="1"/>
  <c r="I29" i="1"/>
  <c r="G32" i="1"/>
  <c r="H32" i="1"/>
  <c r="I32" i="1"/>
  <c r="M17" i="6" l="1"/>
  <c r="M19" i="6" l="1"/>
  <c r="M18" i="6"/>
  <c r="M16" i="6"/>
  <c r="M15" i="6"/>
  <c r="M14" i="6"/>
  <c r="M13" i="6"/>
  <c r="M21" i="4"/>
  <c r="M13" i="4"/>
  <c r="M13" i="3"/>
</calcChain>
</file>

<file path=xl/sharedStrings.xml><?xml version="1.0" encoding="utf-8"?>
<sst xmlns="http://schemas.openxmlformats.org/spreadsheetml/2006/main" count="668" uniqueCount="198">
  <si>
    <t>SCOTTISH WATER</t>
  </si>
  <si>
    <t>ANNUAL RETURN INFORMATION REQUIREMENTS 2021</t>
  </si>
  <si>
    <t xml:space="preserve">SECTION H - ASSET INVENTORY </t>
  </si>
  <si>
    <t>Table H1: Summary</t>
  </si>
  <si>
    <t>Value of Element (£m Gross MEAV)</t>
  </si>
  <si>
    <t>Value of Element (£m Net MEAV)</t>
  </si>
  <si>
    <t>Line Ref</t>
  </si>
  <si>
    <t>Description &amp; [Asset Code]</t>
  </si>
  <si>
    <t>Ofwat ref JR07</t>
  </si>
  <si>
    <t>WICS ref AR06</t>
  </si>
  <si>
    <t>Field Type</t>
  </si>
  <si>
    <t xml:space="preserve"> Reporting Year 2020-21 Gross MEAV £m</t>
  </si>
  <si>
    <t xml:space="preserve"> Reporting Year 2020-21 Net MEAV £m</t>
  </si>
  <si>
    <t>Reporting Year 2020-21 Rdn MEAV £m</t>
  </si>
  <si>
    <t>CG</t>
  </si>
  <si>
    <t>Very short AP £m</t>
  </si>
  <si>
    <t>Short AP £m</t>
  </si>
  <si>
    <t>Med AP £m</t>
  </si>
  <si>
    <t>Med/ long AP £m</t>
  </si>
  <si>
    <t>Long AP £m</t>
  </si>
  <si>
    <t>Non Depr £m</t>
  </si>
  <si>
    <t>Dcm £m</t>
  </si>
  <si>
    <t>Land £M</t>
  </si>
  <si>
    <t>Water Non - Infrastructure</t>
  </si>
  <si>
    <t>H1.1</t>
  </si>
  <si>
    <t>Water treatment works [101]</t>
  </si>
  <si>
    <t>-</t>
  </si>
  <si>
    <t>I/C</t>
  </si>
  <si>
    <t>C4</t>
  </si>
  <si>
    <t>H1.2</t>
  </si>
  <si>
    <t>Water storage [102]</t>
  </si>
  <si>
    <t>H1.3</t>
  </si>
  <si>
    <t>Water pumping stations [103]</t>
  </si>
  <si>
    <t>Water Infrastructure</t>
  </si>
  <si>
    <t>H1.4</t>
  </si>
  <si>
    <t>Water resources [104]</t>
  </si>
  <si>
    <t>H1.5</t>
  </si>
  <si>
    <t>Water mains [105]</t>
  </si>
  <si>
    <t>B4</t>
  </si>
  <si>
    <t>Wastewater Infrastructure</t>
  </si>
  <si>
    <t>H1.6</t>
  </si>
  <si>
    <t>Sewers [106]</t>
  </si>
  <si>
    <t>H1.7</t>
  </si>
  <si>
    <t>Sewer structures [107]</t>
  </si>
  <si>
    <t>H1.8</t>
  </si>
  <si>
    <t>Sea outfalls [108]</t>
  </si>
  <si>
    <t>Wastewater Non-Infrastructure</t>
  </si>
  <si>
    <t>H1.9</t>
  </si>
  <si>
    <t>Sewage pumping stations [109]</t>
  </si>
  <si>
    <t>H1.10</t>
  </si>
  <si>
    <t>Sewage treatment works [110]</t>
  </si>
  <si>
    <t>H1.11</t>
  </si>
  <si>
    <t>Sludge treatment facilities by disposal type [111]</t>
  </si>
  <si>
    <t>Support Services</t>
  </si>
  <si>
    <t>H1.12</t>
  </si>
  <si>
    <t>Support services [112]</t>
  </si>
  <si>
    <t>Prepared by:  ……………………………………………..</t>
  </si>
  <si>
    <t xml:space="preserve">Date: </t>
  </si>
  <si>
    <t>Checked by:  ……………………………………………..</t>
  </si>
  <si>
    <t xml:space="preserve">Authorised by: </t>
  </si>
  <si>
    <t>SECTION H - ASSET INVENTORY</t>
  </si>
  <si>
    <t>Table H2: Water Non-Infrastructure</t>
  </si>
  <si>
    <t>SUMMARY OF ASSET STOCK</t>
  </si>
  <si>
    <t>Units</t>
  </si>
  <si>
    <t>Band 0</t>
  </si>
  <si>
    <t>Band 1</t>
  </si>
  <si>
    <t>Band 2</t>
  </si>
  <si>
    <t>Band 3</t>
  </si>
  <si>
    <t>Band 4</t>
  </si>
  <si>
    <t>Band 5</t>
  </si>
  <si>
    <t>Report Year 2020-21 Total</t>
  </si>
  <si>
    <t>Gross MEAV £m</t>
  </si>
  <si>
    <t>Net MEAV £m</t>
  </si>
  <si>
    <t>Rdn MEAV £m</t>
  </si>
  <si>
    <t>Water Treatment Works</t>
  </si>
  <si>
    <t>H2.1</t>
  </si>
  <si>
    <t>SW0 Treatment works [201]</t>
  </si>
  <si>
    <t>nr</t>
  </si>
  <si>
    <t>A2</t>
  </si>
  <si>
    <t>H2.2</t>
  </si>
  <si>
    <t>SW1 Treatment works [202]</t>
  </si>
  <si>
    <t>H2.3</t>
  </si>
  <si>
    <t>SW2 Treatment works [203]</t>
  </si>
  <si>
    <t>H2.4</t>
  </si>
  <si>
    <t>SW3 Treatment works [204]</t>
  </si>
  <si>
    <t>H2.5</t>
  </si>
  <si>
    <t>GW0 Treatment works [205]</t>
  </si>
  <si>
    <t>H2.6</t>
  </si>
  <si>
    <t>GW1 Treatment works [206]</t>
  </si>
  <si>
    <t>H2.7</t>
  </si>
  <si>
    <t>GW2 Treatment works [207]</t>
  </si>
  <si>
    <t>H2.8</t>
  </si>
  <si>
    <t>GW3 Treatment works [208]</t>
  </si>
  <si>
    <t>Water Storage</t>
  </si>
  <si>
    <t>H2.9</t>
  </si>
  <si>
    <t>Service reservoirs [209]</t>
  </si>
  <si>
    <t>H2.10</t>
  </si>
  <si>
    <t>Water towers [210]</t>
  </si>
  <si>
    <t>Water Pumping Stations</t>
  </si>
  <si>
    <t>H2.11</t>
  </si>
  <si>
    <t>Intake (Installed pump capacity incl. Standby) [211]</t>
  </si>
  <si>
    <t>A3</t>
  </si>
  <si>
    <t>H2.12</t>
  </si>
  <si>
    <t>Source (Installed pump capacity incl. Standby) [212]</t>
  </si>
  <si>
    <t>H2.13</t>
  </si>
  <si>
    <t>Booster (Installed pump capacity incl. Standby) [213]</t>
  </si>
  <si>
    <t xml:space="preserve">Date:   </t>
  </si>
  <si>
    <t>Table H3: Water Infrastructure</t>
  </si>
  <si>
    <t>Water Resources</t>
  </si>
  <si>
    <t>H3.1</t>
  </si>
  <si>
    <t>Dams and impounding reservoirs [301]</t>
  </si>
  <si>
    <t>H3.2</t>
  </si>
  <si>
    <t>Raw water intake (lochs and burns) [302]</t>
  </si>
  <si>
    <t>C5</t>
  </si>
  <si>
    <t>H3.3</t>
  </si>
  <si>
    <t>Raw water aqueducts [303]</t>
  </si>
  <si>
    <t>km</t>
  </si>
  <si>
    <t>B2</t>
  </si>
  <si>
    <t>Water Mains</t>
  </si>
  <si>
    <t>H3.4</t>
  </si>
  <si>
    <t>Mains potable (nominal bore) [304]</t>
  </si>
  <si>
    <t>H3.5</t>
  </si>
  <si>
    <t>Mains other (nominal bore) [305]</t>
  </si>
  <si>
    <t>H3.6</t>
  </si>
  <si>
    <t>Communication pipes (lead) [306]</t>
  </si>
  <si>
    <t>H3.7</t>
  </si>
  <si>
    <t>Communication pipes (other) [307]</t>
  </si>
  <si>
    <t>H3.8</t>
  </si>
  <si>
    <t>Water meters [308]</t>
  </si>
  <si>
    <t xml:space="preserve">Date:  </t>
  </si>
  <si>
    <t>Table H4: Wastewater Infrastructure</t>
  </si>
  <si>
    <t>Sewers</t>
  </si>
  <si>
    <t>H4.1</t>
  </si>
  <si>
    <t>Sewers [401]</t>
  </si>
  <si>
    <t>H4.3</t>
  </si>
  <si>
    <t>Sewage and sludge pumping mains [403]</t>
  </si>
  <si>
    <t>A4</t>
  </si>
  <si>
    <t>Sewer Structures</t>
  </si>
  <si>
    <t>H4.4</t>
  </si>
  <si>
    <t>Combined sewer and emergency overflows [404]</t>
  </si>
  <si>
    <t>H4.5</t>
  </si>
  <si>
    <t>Other sewer structures [405]</t>
  </si>
  <si>
    <t>D5</t>
  </si>
  <si>
    <t>Sea Outfalls</t>
  </si>
  <si>
    <t>H4.6</t>
  </si>
  <si>
    <t>Short sea outfalls [406]</t>
  </si>
  <si>
    <t>H4.7</t>
  </si>
  <si>
    <t>Long sea outfalls [407]</t>
  </si>
  <si>
    <t>Table H5: Wastewater Non-Infrastructure</t>
  </si>
  <si>
    <t>Sewage Pumping Stations</t>
  </si>
  <si>
    <t>H5.1</t>
  </si>
  <si>
    <t>Sewage pumping stations (in-line) [501]</t>
  </si>
  <si>
    <t>H5.2</t>
  </si>
  <si>
    <t>Sewage pumping stations (terminal) [502]</t>
  </si>
  <si>
    <t>Sewage Treatment Works</t>
  </si>
  <si>
    <t>H5.3</t>
  </si>
  <si>
    <t>Cess &amp; septic tanks [503]</t>
  </si>
  <si>
    <t>H5.4</t>
  </si>
  <si>
    <t>Preliminary treatment only [504]</t>
  </si>
  <si>
    <t>H5.5</t>
  </si>
  <si>
    <t>Primary treatment only [505]</t>
  </si>
  <si>
    <t>H5.6</t>
  </si>
  <si>
    <t>Secondary treatment only [506]</t>
  </si>
  <si>
    <t>H5.7</t>
  </si>
  <si>
    <t>Tertiary treatment only [507]</t>
  </si>
  <si>
    <t>Sludge Treatment Facilities by Disposal Type</t>
  </si>
  <si>
    <t>H5.8</t>
  </si>
  <si>
    <t>Sludge treatment - liquid disposal [508]</t>
  </si>
  <si>
    <t>H5.9</t>
  </si>
  <si>
    <t>Sludge treatment - cake disposal [509]</t>
  </si>
  <si>
    <t>H5.10</t>
  </si>
  <si>
    <t>Sludge treatment - compost disposal [510]</t>
  </si>
  <si>
    <t>AX</t>
  </si>
  <si>
    <t>H5.11</t>
  </si>
  <si>
    <t>Sludge treatment - dried pellet disposal [511]</t>
  </si>
  <si>
    <t>H5.12</t>
  </si>
  <si>
    <t>Sludge treatment - ash disposal [512]</t>
  </si>
  <si>
    <t>H5.13</t>
  </si>
  <si>
    <t>Sludge treatment - other disposal [513]</t>
  </si>
  <si>
    <t>Table H6: Support Services</t>
  </si>
  <si>
    <t>H6.1</t>
  </si>
  <si>
    <t>Offices &amp; laboratories [601]</t>
  </si>
  <si>
    <r>
      <t>m</t>
    </r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>&amp; nr</t>
    </r>
  </si>
  <si>
    <t>H6.2</t>
  </si>
  <si>
    <t>Depots &amp; workshops [602]</t>
  </si>
  <si>
    <t>H6.3</t>
  </si>
  <si>
    <t>Control centres [603]</t>
  </si>
  <si>
    <t>H6.4</t>
  </si>
  <si>
    <t>Vehicles &amp; plant [604]</t>
  </si>
  <si>
    <t>£m</t>
  </si>
  <si>
    <t>B3</t>
  </si>
  <si>
    <t>H6.5</t>
  </si>
  <si>
    <t>Telemetry systems [605]</t>
  </si>
  <si>
    <t>% &amp; nr</t>
  </si>
  <si>
    <t>H6.6</t>
  </si>
  <si>
    <t>Information systems [606]</t>
  </si>
  <si>
    <t>H6.7</t>
  </si>
  <si>
    <t>Other Non-Operational Assets [607]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</si>
</sst>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G Omega"/>
    </font>
    <font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indexed="48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4"/>
      <name val="Arial"/>
      <family val="2"/>
    </font>
    <font>
      <b/>
      <sz val="11"/>
      <color theme="1"/>
      <name val="Arial"/>
      <family val="2"/>
    </font>
    <font>
      <vertAlign val="superscript"/>
      <sz val="10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lightTrellis"/>
    </fill>
    <fill>
      <patternFill patternType="solid">
        <fgColor rgb="FFCCFFFF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FFFF99"/>
        <bgColor indexed="64"/>
      </patternFill>
    </fill>
  </fills>
  <borders count="1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2" fillId="0" borderId="0"/>
  </cellStyleXfs>
  <cellXfs count="37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2" borderId="32" xfId="0" applyFont="1" applyFill="1" applyBorder="1" applyAlignment="1">
      <alignment horizontal="center" wrapText="1"/>
    </xf>
    <xf numFmtId="0" fontId="10" fillId="2" borderId="34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wrapText="1"/>
    </xf>
    <xf numFmtId="0" fontId="10" fillId="2" borderId="35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1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165" fontId="3" fillId="3" borderId="94" xfId="0" applyNumberFormat="1" applyFont="1" applyFill="1" applyBorder="1" applyAlignment="1">
      <alignment horizontal="right" vertical="center"/>
    </xf>
    <xf numFmtId="165" fontId="3" fillId="3" borderId="11" xfId="0" applyNumberFormat="1" applyFont="1" applyFill="1" applyBorder="1" applyAlignment="1">
      <alignment horizontal="right" vertical="center"/>
    </xf>
    <xf numFmtId="0" fontId="3" fillId="4" borderId="12" xfId="5" applyFont="1" applyFill="1" applyBorder="1" applyAlignment="1" applyProtection="1">
      <alignment horizontal="left" vertical="center"/>
      <protection locked="0"/>
    </xf>
    <xf numFmtId="166" fontId="3" fillId="0" borderId="0" xfId="0" applyNumberFormat="1" applyFont="1" applyAlignment="1">
      <alignment horizontal="center" vertical="center"/>
    </xf>
    <xf numFmtId="165" fontId="3" fillId="4" borderId="55" xfId="0" applyNumberFormat="1" applyFont="1" applyFill="1" applyBorder="1" applyAlignment="1" applyProtection="1">
      <alignment horizontal="right" vertical="center"/>
      <protection locked="0"/>
    </xf>
    <xf numFmtId="165" fontId="3" fillId="4" borderId="42" xfId="0" applyNumberFormat="1" applyFont="1" applyFill="1" applyBorder="1" applyAlignment="1" applyProtection="1">
      <alignment horizontal="right" vertical="center"/>
      <protection locked="0"/>
    </xf>
    <xf numFmtId="0" fontId="3" fillId="4" borderId="46" xfId="0" applyFont="1" applyFill="1" applyBorder="1" applyAlignment="1" applyProtection="1">
      <alignment horizontal="left" vertical="center"/>
      <protection locked="0"/>
    </xf>
    <xf numFmtId="0" fontId="11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5" fontId="3" fillId="3" borderId="16" xfId="0" applyNumberFormat="1" applyFont="1" applyFill="1" applyBorder="1" applyAlignment="1">
      <alignment horizontal="right" vertical="center"/>
    </xf>
    <xf numFmtId="165" fontId="3" fillId="3" borderId="17" xfId="0" applyNumberFormat="1" applyFont="1" applyFill="1" applyBorder="1" applyAlignment="1">
      <alignment horizontal="right" vertical="center"/>
    </xf>
    <xf numFmtId="0" fontId="3" fillId="4" borderId="15" xfId="5" applyFont="1" applyFill="1" applyBorder="1" applyAlignment="1" applyProtection="1">
      <alignment horizontal="left" vertical="center"/>
      <protection locked="0"/>
    </xf>
    <xf numFmtId="165" fontId="3" fillId="4" borderId="67" xfId="0" applyNumberFormat="1" applyFont="1" applyFill="1" applyBorder="1" applyAlignment="1" applyProtection="1">
      <alignment horizontal="right" vertical="center"/>
      <protection locked="0"/>
    </xf>
    <xf numFmtId="165" fontId="3" fillId="4" borderId="17" xfId="0" applyNumberFormat="1" applyFont="1" applyFill="1" applyBorder="1" applyAlignment="1" applyProtection="1">
      <alignment horizontal="right" vertical="center"/>
      <protection locked="0"/>
    </xf>
    <xf numFmtId="0" fontId="3" fillId="4" borderId="48" xfId="0" applyFont="1" applyFill="1" applyBorder="1" applyAlignment="1" applyProtection="1">
      <alignment horizontal="left" vertical="center"/>
      <protection locked="0"/>
    </xf>
    <xf numFmtId="0" fontId="11" fillId="0" borderId="90" xfId="0" applyFont="1" applyBorder="1" applyAlignment="1">
      <alignment horizontal="left" vertical="center"/>
    </xf>
    <xf numFmtId="0" fontId="3" fillId="0" borderId="91" xfId="0" applyFont="1" applyBorder="1" applyAlignment="1">
      <alignment horizontal="left" vertical="center" wrapText="1"/>
    </xf>
    <xf numFmtId="0" fontId="3" fillId="0" borderId="91" xfId="0" applyFont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165" fontId="3" fillId="3" borderId="90" xfId="0" applyNumberFormat="1" applyFont="1" applyFill="1" applyBorder="1" applyAlignment="1">
      <alignment horizontal="right" vertical="center"/>
    </xf>
    <xf numFmtId="165" fontId="3" fillId="3" borderId="91" xfId="0" applyNumberFormat="1" applyFont="1" applyFill="1" applyBorder="1" applyAlignment="1">
      <alignment horizontal="right" vertical="center"/>
    </xf>
    <xf numFmtId="0" fontId="3" fillId="4" borderId="93" xfId="5" applyFont="1" applyFill="1" applyBorder="1" applyAlignment="1" applyProtection="1">
      <alignment horizontal="left" vertical="center"/>
      <protection locked="0"/>
    </xf>
    <xf numFmtId="165" fontId="3" fillId="4" borderId="49" xfId="0" applyNumberFormat="1" applyFont="1" applyFill="1" applyBorder="1" applyAlignment="1" applyProtection="1">
      <alignment horizontal="right" vertical="center"/>
      <protection locked="0"/>
    </xf>
    <xf numFmtId="165" fontId="3" fillId="4" borderId="50" xfId="0" applyNumberFormat="1" applyFont="1" applyFill="1" applyBorder="1" applyAlignment="1" applyProtection="1">
      <alignment horizontal="right" vertical="center"/>
      <protection locked="0"/>
    </xf>
    <xf numFmtId="0" fontId="3" fillId="4" borderId="54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6" fontId="3" fillId="0" borderId="0" xfId="1" applyNumberFormat="1" applyFont="1" applyBorder="1" applyAlignment="1" applyProtection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center"/>
    </xf>
    <xf numFmtId="166" fontId="3" fillId="2" borderId="3" xfId="1" applyNumberFormat="1" applyFont="1" applyFill="1" applyBorder="1" applyAlignment="1" applyProtection="1">
      <alignment horizontal="right" vertical="center"/>
    </xf>
    <xf numFmtId="166" fontId="3" fillId="2" borderId="3" xfId="0" applyNumberFormat="1" applyFont="1" applyFill="1" applyBorder="1" applyAlignment="1">
      <alignment horizontal="right" vertical="center"/>
    </xf>
    <xf numFmtId="166" fontId="3" fillId="2" borderId="4" xfId="0" applyNumberFormat="1" applyFont="1" applyFill="1" applyBorder="1" applyAlignment="1">
      <alignment vertical="center"/>
    </xf>
    <xf numFmtId="166" fontId="3" fillId="0" borderId="0" xfId="0" applyNumberFormat="1" applyFont="1" applyAlignment="1">
      <alignment vertical="center"/>
    </xf>
    <xf numFmtId="166" fontId="3" fillId="0" borderId="0" xfId="0" applyNumberFormat="1" applyFont="1"/>
    <xf numFmtId="0" fontId="11" fillId="0" borderId="55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vertical="center"/>
    </xf>
    <xf numFmtId="165" fontId="3" fillId="3" borderId="20" xfId="1" applyNumberFormat="1" applyFont="1" applyFill="1" applyBorder="1" applyAlignment="1" applyProtection="1">
      <alignment horizontal="right" vertical="center"/>
    </xf>
    <xf numFmtId="165" fontId="3" fillId="3" borderId="21" xfId="1" applyNumberFormat="1" applyFont="1" applyFill="1" applyBorder="1" applyAlignment="1" applyProtection="1">
      <alignment horizontal="right" vertical="center"/>
    </xf>
    <xf numFmtId="165" fontId="3" fillId="3" borderId="21" xfId="0" applyNumberFormat="1" applyFont="1" applyFill="1" applyBorder="1" applyAlignment="1">
      <alignment horizontal="right" vertical="center"/>
    </xf>
    <xf numFmtId="0" fontId="3" fillId="4" borderId="22" xfId="0" applyFont="1" applyFill="1" applyBorder="1" applyAlignment="1" applyProtection="1">
      <alignment horizontal="left" vertical="center"/>
      <protection locked="0"/>
    </xf>
    <xf numFmtId="0" fontId="3" fillId="7" borderId="55" xfId="0" applyFont="1" applyFill="1" applyBorder="1" applyAlignment="1">
      <alignment wrapText="1"/>
    </xf>
    <xf numFmtId="0" fontId="3" fillId="7" borderId="42" xfId="0" applyFont="1" applyFill="1" applyBorder="1" applyAlignment="1">
      <alignment wrapText="1"/>
    </xf>
    <xf numFmtId="0" fontId="3" fillId="7" borderId="82" xfId="0" applyFont="1" applyFill="1" applyBorder="1" applyAlignment="1">
      <alignment wrapText="1"/>
    </xf>
    <xf numFmtId="0" fontId="3" fillId="7" borderId="45" xfId="0" applyFont="1" applyFill="1" applyBorder="1" applyAlignment="1">
      <alignment wrapText="1"/>
    </xf>
    <xf numFmtId="0" fontId="3" fillId="7" borderId="69" xfId="0" applyFont="1" applyFill="1" applyBorder="1" applyAlignment="1">
      <alignment wrapText="1"/>
    </xf>
    <xf numFmtId="0" fontId="3" fillId="7" borderId="106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11" fillId="0" borderId="4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vertical="center"/>
    </xf>
    <xf numFmtId="165" fontId="3" fillId="3" borderId="90" xfId="1" applyNumberFormat="1" applyFont="1" applyFill="1" applyBorder="1" applyAlignment="1" applyProtection="1">
      <alignment horizontal="right" vertical="center"/>
    </xf>
    <xf numFmtId="165" fontId="3" fillId="3" borderId="91" xfId="1" applyNumberFormat="1" applyFont="1" applyFill="1" applyBorder="1" applyAlignment="1" applyProtection="1">
      <alignment horizontal="right" vertical="center"/>
    </xf>
    <xf numFmtId="0" fontId="3" fillId="4" borderId="93" xfId="0" applyFont="1" applyFill="1" applyBorder="1" applyAlignment="1" applyProtection="1">
      <alignment horizontal="left" vertical="center"/>
      <protection locked="0"/>
    </xf>
    <xf numFmtId="0" fontId="3" fillId="7" borderId="49" xfId="0" applyFont="1" applyFill="1" applyBorder="1" applyAlignment="1">
      <alignment wrapText="1"/>
    </xf>
    <xf numFmtId="0" fontId="3" fillId="7" borderId="50" xfId="0" applyFont="1" applyFill="1" applyBorder="1" applyAlignment="1">
      <alignment wrapText="1"/>
    </xf>
    <xf numFmtId="0" fontId="3" fillId="7" borderId="81" xfId="0" applyFont="1" applyFill="1" applyBorder="1" applyAlignment="1">
      <alignment wrapText="1"/>
    </xf>
    <xf numFmtId="0" fontId="3" fillId="7" borderId="97" xfId="0" applyFont="1" applyFill="1" applyBorder="1" applyAlignment="1">
      <alignment wrapText="1"/>
    </xf>
    <xf numFmtId="0" fontId="3" fillId="7" borderId="107" xfId="0" applyFont="1" applyFill="1" applyBorder="1" applyAlignment="1">
      <alignment wrapText="1"/>
    </xf>
    <xf numFmtId="0" fontId="3" fillId="0" borderId="0" xfId="0" applyFont="1" applyAlignment="1">
      <alignment wrapText="1"/>
    </xf>
    <xf numFmtId="166" fontId="3" fillId="2" borderId="3" xfId="1" applyNumberFormat="1" applyFont="1" applyFill="1" applyBorder="1" applyAlignment="1" applyProtection="1">
      <alignment horizontal="center" vertical="center"/>
    </xf>
    <xf numFmtId="166" fontId="3" fillId="2" borderId="3" xfId="0" applyNumberFormat="1" applyFont="1" applyFill="1" applyBorder="1" applyAlignment="1">
      <alignment horizontal="center" vertical="center"/>
    </xf>
    <xf numFmtId="0" fontId="11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 wrapText="1"/>
    </xf>
    <xf numFmtId="0" fontId="3" fillId="4" borderId="22" xfId="5" applyFont="1" applyFill="1" applyBorder="1" applyAlignment="1" applyProtection="1">
      <alignment horizontal="left" vertical="center"/>
      <protection locked="0"/>
    </xf>
    <xf numFmtId="0" fontId="3" fillId="7" borderId="70" xfId="0" applyFont="1" applyFill="1" applyBorder="1" applyAlignment="1">
      <alignment wrapText="1"/>
    </xf>
    <xf numFmtId="0" fontId="11" fillId="0" borderId="47" xfId="0" applyFont="1" applyBorder="1" applyAlignment="1">
      <alignment horizontal="left" vertical="center"/>
    </xf>
    <xf numFmtId="165" fontId="3" fillId="3" borderId="23" xfId="1" applyNumberFormat="1" applyFont="1" applyFill="1" applyBorder="1" applyAlignment="1" applyProtection="1">
      <alignment horizontal="right" vertical="center"/>
    </xf>
    <xf numFmtId="165" fontId="3" fillId="3" borderId="14" xfId="1" applyNumberFormat="1" applyFont="1" applyFill="1" applyBorder="1" applyAlignment="1" applyProtection="1">
      <alignment horizontal="right" vertical="center"/>
    </xf>
    <xf numFmtId="165" fontId="3" fillId="3" borderId="14" xfId="0" applyNumberFormat="1" applyFont="1" applyFill="1" applyBorder="1" applyAlignment="1">
      <alignment horizontal="right" vertical="center"/>
    </xf>
    <xf numFmtId="0" fontId="3" fillId="4" borderId="24" xfId="5" applyFont="1" applyFill="1" applyBorder="1" applyAlignment="1" applyProtection="1">
      <alignment horizontal="left" vertical="center"/>
      <protection locked="0"/>
    </xf>
    <xf numFmtId="0" fontId="3" fillId="7" borderId="67" xfId="0" applyFont="1" applyFill="1" applyBorder="1" applyAlignment="1">
      <alignment wrapText="1"/>
    </xf>
    <xf numFmtId="0" fontId="3" fillId="7" borderId="17" xfId="0" applyFont="1" applyFill="1" applyBorder="1" applyAlignment="1">
      <alignment wrapText="1"/>
    </xf>
    <xf numFmtId="0" fontId="3" fillId="7" borderId="30" xfId="0" applyFont="1" applyFill="1" applyBorder="1" applyAlignment="1">
      <alignment wrapText="1"/>
    </xf>
    <xf numFmtId="0" fontId="3" fillId="7" borderId="96" xfId="0" applyFont="1" applyFill="1" applyBorder="1" applyAlignment="1">
      <alignment wrapText="1"/>
    </xf>
    <xf numFmtId="0" fontId="3" fillId="0" borderId="56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7" borderId="105" xfId="0" applyFont="1" applyFill="1" applyBorder="1" applyAlignment="1">
      <alignment wrapText="1"/>
    </xf>
    <xf numFmtId="165" fontId="3" fillId="3" borderId="20" xfId="0" applyNumberFormat="1" applyFont="1" applyFill="1" applyBorder="1" applyAlignment="1">
      <alignment horizontal="right" vertical="center"/>
    </xf>
    <xf numFmtId="165" fontId="3" fillId="4" borderId="71" xfId="0" applyNumberFormat="1" applyFont="1" applyFill="1" applyBorder="1" applyAlignment="1" applyProtection="1">
      <alignment horizontal="right" vertical="center"/>
      <protection locked="0"/>
    </xf>
    <xf numFmtId="165" fontId="3" fillId="4" borderId="72" xfId="0" applyNumberFormat="1" applyFont="1" applyFill="1" applyBorder="1" applyAlignment="1" applyProtection="1">
      <alignment horizontal="right" vertical="center"/>
      <protection locked="0"/>
    </xf>
    <xf numFmtId="165" fontId="3" fillId="4" borderId="73" xfId="0" applyNumberFormat="1" applyFont="1" applyFill="1" applyBorder="1" applyAlignment="1" applyProtection="1">
      <alignment horizontal="left" vertical="center"/>
      <protection locked="0"/>
    </xf>
    <xf numFmtId="165" fontId="3" fillId="4" borderId="68" xfId="0" applyNumberFormat="1" applyFont="1" applyFill="1" applyBorder="1" applyAlignment="1" applyProtection="1">
      <alignment horizontal="right" vertical="center"/>
      <protection locked="0"/>
    </xf>
    <xf numFmtId="0" fontId="3" fillId="4" borderId="73" xfId="5" applyFont="1" applyFill="1" applyBorder="1" applyAlignment="1" applyProtection="1">
      <alignment horizontal="left" vertical="center"/>
      <protection locked="0"/>
    </xf>
    <xf numFmtId="165" fontId="3" fillId="3" borderId="23" xfId="0" applyNumberFormat="1" applyFont="1" applyFill="1" applyBorder="1" applyAlignment="1">
      <alignment horizontal="right" vertical="center"/>
    </xf>
    <xf numFmtId="165" fontId="3" fillId="4" borderId="74" xfId="0" applyNumberFormat="1" applyFont="1" applyFill="1" applyBorder="1" applyAlignment="1" applyProtection="1">
      <alignment horizontal="right" vertical="center"/>
      <protection locked="0"/>
    </xf>
    <xf numFmtId="165" fontId="3" fillId="4" borderId="39" xfId="0" applyNumberFormat="1" applyFont="1" applyFill="1" applyBorder="1" applyAlignment="1" applyProtection="1">
      <alignment horizontal="right" vertical="center"/>
      <protection locked="0"/>
    </xf>
    <xf numFmtId="0" fontId="3" fillId="4" borderId="75" xfId="5" applyFont="1" applyFill="1" applyBorder="1" applyAlignment="1" applyProtection="1">
      <alignment horizontal="left" vertical="center"/>
      <protection locked="0"/>
    </xf>
    <xf numFmtId="165" fontId="3" fillId="4" borderId="76" xfId="0" applyNumberFormat="1" applyFont="1" applyFill="1" applyBorder="1" applyAlignment="1" applyProtection="1">
      <alignment horizontal="right" vertical="center"/>
      <protection locked="0"/>
    </xf>
    <xf numFmtId="165" fontId="3" fillId="4" borderId="56" xfId="0" applyNumberFormat="1" applyFont="1" applyFill="1" applyBorder="1" applyAlignment="1" applyProtection="1">
      <alignment horizontal="right" vertical="center"/>
      <protection locked="0"/>
    </xf>
    <xf numFmtId="0" fontId="3" fillId="4" borderId="57" xfId="5" applyFont="1" applyFill="1" applyBorder="1" applyAlignment="1" applyProtection="1">
      <alignment horizontal="left" vertical="center"/>
      <protection locked="0"/>
    </xf>
    <xf numFmtId="165" fontId="3" fillId="0" borderId="0" xfId="0" applyNumberFormat="1" applyFont="1" applyAlignment="1">
      <alignment horizontal="center"/>
    </xf>
    <xf numFmtId="0" fontId="11" fillId="0" borderId="5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vertical="center"/>
    </xf>
    <xf numFmtId="165" fontId="3" fillId="3" borderId="65" xfId="1" applyNumberFormat="1" applyFont="1" applyFill="1" applyBorder="1" applyAlignment="1" applyProtection="1">
      <alignment horizontal="right" vertical="center"/>
    </xf>
    <xf numFmtId="165" fontId="3" fillId="3" borderId="61" xfId="0" applyNumberFormat="1" applyFont="1" applyFill="1" applyBorder="1" applyAlignment="1">
      <alignment horizontal="right" vertical="center"/>
    </xf>
    <xf numFmtId="166" fontId="3" fillId="4" borderId="66" xfId="0" applyNumberFormat="1" applyFont="1" applyFill="1" applyBorder="1" applyAlignment="1" applyProtection="1">
      <alignment horizontal="left" vertical="center"/>
      <protection locked="0"/>
    </xf>
    <xf numFmtId="165" fontId="3" fillId="4" borderId="77" xfId="0" applyNumberFormat="1" applyFont="1" applyFill="1" applyBorder="1" applyAlignment="1" applyProtection="1">
      <alignment horizontal="right" vertical="center"/>
      <protection locked="0"/>
    </xf>
    <xf numFmtId="165" fontId="3" fillId="4" borderId="61" xfId="0" applyNumberFormat="1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165" fontId="7" fillId="0" borderId="0" xfId="0" applyNumberFormat="1" applyFont="1"/>
    <xf numFmtId="2" fontId="7" fillId="0" borderId="0" xfId="0" applyNumberFormat="1" applyFont="1"/>
    <xf numFmtId="0" fontId="3" fillId="0" borderId="2" xfId="4" applyBorder="1" applyProtection="1">
      <protection locked="0"/>
    </xf>
    <xf numFmtId="0" fontId="3" fillId="0" borderId="3" xfId="4" applyBorder="1" applyProtection="1">
      <protection locked="0"/>
    </xf>
    <xf numFmtId="0" fontId="3" fillId="0" borderId="4" xfId="4" applyBorder="1" applyProtection="1">
      <protection locked="0"/>
    </xf>
    <xf numFmtId="0" fontId="3" fillId="0" borderId="26" xfId="4" quotePrefix="1" applyBorder="1" applyAlignment="1" applyProtection="1">
      <alignment horizontal="left"/>
      <protection locked="0"/>
    </xf>
    <xf numFmtId="0" fontId="3" fillId="0" borderId="0" xfId="4" applyProtection="1">
      <protection locked="0"/>
    </xf>
    <xf numFmtId="0" fontId="3" fillId="0" borderId="0" xfId="4" quotePrefix="1" applyAlignment="1" applyProtection="1">
      <alignment horizontal="left"/>
      <protection locked="0"/>
    </xf>
    <xf numFmtId="14" fontId="3" fillId="0" borderId="0" xfId="4" applyNumberFormat="1"/>
    <xf numFmtId="0" fontId="3" fillId="0" borderId="27" xfId="4" applyBorder="1" applyProtection="1">
      <protection locked="0"/>
    </xf>
    <xf numFmtId="0" fontId="3" fillId="0" borderId="26" xfId="4" applyBorder="1" applyProtection="1">
      <protection locked="0"/>
    </xf>
    <xf numFmtId="0" fontId="3" fillId="0" borderId="0" xfId="4"/>
    <xf numFmtId="0" fontId="3" fillId="0" borderId="5" xfId="4" applyBorder="1" applyProtection="1">
      <protection locked="0"/>
    </xf>
    <xf numFmtId="0" fontId="3" fillId="0" borderId="6" xfId="4" applyBorder="1" applyProtection="1">
      <protection locked="0"/>
    </xf>
    <xf numFmtId="0" fontId="3" fillId="0" borderId="7" xfId="4" applyBorder="1" applyProtection="1">
      <protection locked="0"/>
    </xf>
    <xf numFmtId="0" fontId="14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0" borderId="26" xfId="0" applyFont="1" applyBorder="1"/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164" fontId="3" fillId="0" borderId="0" xfId="1" applyNumberFormat="1" applyFont="1" applyBorder="1" applyAlignment="1" applyProtection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165" fontId="3" fillId="4" borderId="21" xfId="0" applyNumberFormat="1" applyFont="1" applyFill="1" applyBorder="1" applyAlignment="1" applyProtection="1">
      <alignment horizontal="right" vertical="center"/>
      <protection locked="0"/>
    </xf>
    <xf numFmtId="165" fontId="3" fillId="4" borderId="20" xfId="1" applyNumberFormat="1" applyFont="1" applyFill="1" applyBorder="1" applyAlignment="1" applyProtection="1">
      <alignment horizontal="right" vertical="center"/>
      <protection locked="0"/>
    </xf>
    <xf numFmtId="165" fontId="3" fillId="4" borderId="21" xfId="1" applyNumberFormat="1" applyFont="1" applyFill="1" applyBorder="1" applyAlignment="1" applyProtection="1">
      <alignment horizontal="right" vertical="center"/>
      <protection locked="0"/>
    </xf>
    <xf numFmtId="166" fontId="3" fillId="4" borderId="22" xfId="5" applyNumberFormat="1" applyFont="1" applyFill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165" fontId="3" fillId="4" borderId="14" xfId="0" applyNumberFormat="1" applyFont="1" applyFill="1" applyBorder="1" applyAlignment="1" applyProtection="1">
      <alignment horizontal="right" vertical="center"/>
      <protection locked="0"/>
    </xf>
    <xf numFmtId="165" fontId="3" fillId="4" borderId="23" xfId="1" applyNumberFormat="1" applyFont="1" applyFill="1" applyBorder="1" applyAlignment="1" applyProtection="1">
      <alignment horizontal="right" vertical="center"/>
      <protection locked="0"/>
    </xf>
    <xf numFmtId="165" fontId="3" fillId="4" borderId="14" xfId="1" applyNumberFormat="1" applyFont="1" applyFill="1" applyBorder="1" applyAlignment="1" applyProtection="1">
      <alignment horizontal="right" vertical="center"/>
      <protection locked="0"/>
    </xf>
    <xf numFmtId="166" fontId="3" fillId="4" borderId="24" xfId="5" applyNumberFormat="1" applyFont="1" applyFill="1" applyBorder="1" applyAlignment="1" applyProtection="1">
      <alignment horizontal="left" vertical="center"/>
      <protection locked="0"/>
    </xf>
    <xf numFmtId="0" fontId="3" fillId="0" borderId="91" xfId="0" applyFont="1" applyBorder="1" applyAlignment="1">
      <alignment horizontal="center" vertical="center"/>
    </xf>
    <xf numFmtId="165" fontId="3" fillId="4" borderId="91" xfId="0" applyNumberFormat="1" applyFont="1" applyFill="1" applyBorder="1" applyAlignment="1" applyProtection="1">
      <alignment horizontal="right" vertical="center"/>
      <protection locked="0"/>
    </xf>
    <xf numFmtId="165" fontId="3" fillId="4" borderId="90" xfId="1" applyNumberFormat="1" applyFont="1" applyFill="1" applyBorder="1" applyAlignment="1" applyProtection="1">
      <alignment horizontal="right" vertical="center"/>
      <protection locked="0"/>
    </xf>
    <xf numFmtId="165" fontId="3" fillId="4" borderId="91" xfId="1" applyNumberFormat="1" applyFont="1" applyFill="1" applyBorder="1" applyAlignment="1" applyProtection="1">
      <alignment horizontal="right" vertical="center"/>
      <protection locked="0"/>
    </xf>
    <xf numFmtId="166" fontId="3" fillId="4" borderId="93" xfId="5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166" fontId="3" fillId="4" borderId="22" xfId="0" applyNumberFormat="1" applyFont="1" applyFill="1" applyBorder="1" applyAlignment="1" applyProtection="1">
      <alignment horizontal="left" vertical="center"/>
      <protection locked="0"/>
    </xf>
    <xf numFmtId="0" fontId="3" fillId="0" borderId="29" xfId="0" applyFont="1" applyBorder="1" applyAlignment="1">
      <alignment vertical="center"/>
    </xf>
    <xf numFmtId="166" fontId="3" fillId="4" borderId="24" xfId="0" applyNumberFormat="1" applyFont="1" applyFill="1" applyBorder="1" applyAlignment="1" applyProtection="1">
      <alignment horizontal="left" vertical="center"/>
      <protection locked="0"/>
    </xf>
    <xf numFmtId="166" fontId="3" fillId="0" borderId="0" xfId="1" applyNumberFormat="1" applyFont="1" applyFill="1" applyBorder="1" applyAlignment="1" applyProtection="1">
      <alignment horizontal="right" vertic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3" fillId="5" borderId="21" xfId="0" applyFont="1" applyFill="1" applyBorder="1" applyAlignment="1">
      <alignment horizontal="right" vertical="center"/>
    </xf>
    <xf numFmtId="165" fontId="3" fillId="4" borderId="55" xfId="1" applyNumberFormat="1" applyFont="1" applyFill="1" applyBorder="1" applyAlignment="1" applyProtection="1">
      <alignment horizontal="center" vertical="center"/>
      <protection locked="0"/>
    </xf>
    <xf numFmtId="2" fontId="3" fillId="4" borderId="41" xfId="0" applyNumberFormat="1" applyFont="1" applyFill="1" applyBorder="1" applyAlignment="1" applyProtection="1">
      <alignment horizontal="center" vertical="center"/>
      <protection locked="0"/>
    </xf>
    <xf numFmtId="165" fontId="3" fillId="4" borderId="82" xfId="0" applyNumberFormat="1" applyFont="1" applyFill="1" applyBorder="1" applyAlignment="1" applyProtection="1">
      <alignment horizontal="center" vertical="center"/>
      <protection locked="0"/>
    </xf>
    <xf numFmtId="2" fontId="3" fillId="4" borderId="46" xfId="0" applyNumberFormat="1" applyFont="1" applyFill="1" applyBorder="1" applyAlignment="1" applyProtection="1">
      <alignment horizontal="center" vertical="center"/>
      <protection locked="0"/>
    </xf>
    <xf numFmtId="0" fontId="3" fillId="5" borderId="91" xfId="0" applyFont="1" applyFill="1" applyBorder="1" applyAlignment="1">
      <alignment horizontal="right" vertical="center"/>
    </xf>
    <xf numFmtId="165" fontId="3" fillId="4" borderId="49" xfId="1" applyNumberFormat="1" applyFont="1" applyFill="1" applyBorder="1" applyAlignment="1" applyProtection="1">
      <alignment horizontal="center" vertical="center"/>
      <protection locked="0"/>
    </xf>
    <xf numFmtId="2" fontId="3" fillId="4" borderId="50" xfId="0" applyNumberFormat="1" applyFont="1" applyFill="1" applyBorder="1" applyAlignment="1" applyProtection="1">
      <alignment horizontal="center" vertical="center"/>
      <protection locked="0"/>
    </xf>
    <xf numFmtId="165" fontId="3" fillId="4" borderId="81" xfId="0" applyNumberFormat="1" applyFont="1" applyFill="1" applyBorder="1" applyAlignment="1" applyProtection="1">
      <alignment horizontal="center" vertical="center"/>
      <protection locked="0"/>
    </xf>
    <xf numFmtId="2" fontId="3" fillId="4" borderId="54" xfId="0" applyNumberFormat="1" applyFont="1" applyFill="1" applyBorder="1" applyAlignment="1" applyProtection="1">
      <alignment horizontal="center" vertical="center"/>
      <protection locked="0"/>
    </xf>
    <xf numFmtId="2" fontId="3" fillId="0" borderId="0" xfId="1" applyNumberFormat="1" applyFont="1" applyBorder="1" applyAlignment="1" applyProtection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1" fontId="3" fillId="4" borderId="21" xfId="0" applyNumberFormat="1" applyFont="1" applyFill="1" applyBorder="1" applyAlignment="1" applyProtection="1">
      <alignment horizontal="right" vertical="center"/>
      <protection locked="0"/>
    </xf>
    <xf numFmtId="1" fontId="3" fillId="3" borderId="21" xfId="0" applyNumberFormat="1" applyFont="1" applyFill="1" applyBorder="1" applyAlignment="1">
      <alignment horizontal="right" vertical="center"/>
    </xf>
    <xf numFmtId="165" fontId="3" fillId="4" borderId="85" xfId="1" applyNumberFormat="1" applyFont="1" applyFill="1" applyBorder="1" applyAlignment="1" applyProtection="1">
      <alignment horizontal="center" vertical="center"/>
      <protection locked="0"/>
    </xf>
    <xf numFmtId="2" fontId="3" fillId="4" borderId="70" xfId="0" applyNumberFormat="1" applyFont="1" applyFill="1" applyBorder="1" applyAlignment="1" applyProtection="1">
      <alignment horizontal="center" vertical="center"/>
      <protection locked="0"/>
    </xf>
    <xf numFmtId="1" fontId="3" fillId="4" borderId="91" xfId="0" applyNumberFormat="1" applyFont="1" applyFill="1" applyBorder="1" applyAlignment="1" applyProtection="1">
      <alignment horizontal="right" vertical="center"/>
      <protection locked="0"/>
    </xf>
    <xf numFmtId="1" fontId="3" fillId="3" borderId="91" xfId="0" applyNumberFormat="1" applyFont="1" applyFill="1" applyBorder="1" applyAlignment="1">
      <alignment horizontal="right" vertical="center"/>
    </xf>
    <xf numFmtId="165" fontId="3" fillId="4" borderId="76" xfId="1" applyNumberFormat="1" applyFont="1" applyFill="1" applyBorder="1" applyAlignment="1" applyProtection="1">
      <alignment horizontal="center" vertical="center"/>
      <protection locked="0"/>
    </xf>
    <xf numFmtId="2" fontId="3" fillId="4" borderId="57" xfId="0" applyNumberFormat="1" applyFont="1" applyFill="1" applyBorder="1" applyAlignment="1" applyProtection="1">
      <alignment horizontal="center" vertical="center"/>
      <protection locked="0"/>
    </xf>
    <xf numFmtId="2" fontId="3" fillId="0" borderId="0" xfId="1" applyNumberFormat="1" applyFont="1" applyBorder="1" applyAlignment="1" applyProtection="1">
      <alignment horizontal="center" vertical="center"/>
    </xf>
    <xf numFmtId="0" fontId="11" fillId="0" borderId="9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2" fontId="3" fillId="4" borderId="69" xfId="0" applyNumberFormat="1" applyFont="1" applyFill="1" applyBorder="1" applyAlignment="1" applyProtection="1">
      <alignment horizontal="center" vertical="center"/>
      <protection locked="0"/>
    </xf>
    <xf numFmtId="165" fontId="3" fillId="4" borderId="69" xfId="0" applyNumberFormat="1" applyFont="1" applyFill="1" applyBorder="1" applyAlignment="1" applyProtection="1">
      <alignment horizontal="center" vertical="center"/>
      <protection locked="0"/>
    </xf>
    <xf numFmtId="2" fontId="3" fillId="4" borderId="70" xfId="5" applyNumberFormat="1" applyFont="1" applyFill="1" applyBorder="1" applyAlignment="1" applyProtection="1">
      <alignment horizontal="center" vertical="center"/>
      <protection locked="0"/>
    </xf>
    <xf numFmtId="1" fontId="3" fillId="4" borderId="101" xfId="0" applyNumberFormat="1" applyFont="1" applyFill="1" applyBorder="1" applyAlignment="1" applyProtection="1">
      <alignment horizontal="right" vertical="center"/>
      <protection locked="0"/>
    </xf>
    <xf numFmtId="1" fontId="3" fillId="3" borderId="101" xfId="0" applyNumberFormat="1" applyFont="1" applyFill="1" applyBorder="1" applyAlignment="1">
      <alignment horizontal="right" vertical="center"/>
    </xf>
    <xf numFmtId="2" fontId="3" fillId="4" borderId="58" xfId="0" applyNumberFormat="1" applyFont="1" applyFill="1" applyBorder="1" applyAlignment="1" applyProtection="1">
      <alignment horizontal="center" vertical="center"/>
      <protection locked="0"/>
    </xf>
    <xf numFmtId="165" fontId="3" fillId="4" borderId="98" xfId="0" applyNumberFormat="1" applyFont="1" applyFill="1" applyBorder="1" applyAlignment="1" applyProtection="1">
      <alignment horizontal="center" vertical="center"/>
      <protection locked="0"/>
    </xf>
    <xf numFmtId="2" fontId="3" fillId="4" borderId="57" xfId="5" applyNumberFormat="1" applyFont="1" applyFill="1" applyBorder="1" applyAlignment="1" applyProtection="1">
      <alignment horizontal="center" vertical="center"/>
      <protection locked="0"/>
    </xf>
    <xf numFmtId="2" fontId="3" fillId="0" borderId="0" xfId="1" applyNumberFormat="1" applyFont="1" applyFill="1" applyBorder="1" applyAlignment="1" applyProtection="1">
      <alignment horizontal="right" vertical="center"/>
    </xf>
    <xf numFmtId="0" fontId="7" fillId="2" borderId="3" xfId="0" applyFont="1" applyFill="1" applyBorder="1"/>
    <xf numFmtId="0" fontId="7" fillId="2" borderId="4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15" fillId="2" borderId="78" xfId="0" applyFont="1" applyFill="1" applyBorder="1"/>
    <xf numFmtId="0" fontId="15" fillId="2" borderId="64" xfId="0" applyFont="1" applyFill="1" applyBorder="1"/>
    <xf numFmtId="0" fontId="15" fillId="2" borderId="79" xfId="0" applyFont="1" applyFill="1" applyBorder="1"/>
    <xf numFmtId="0" fontId="10" fillId="2" borderId="108" xfId="0" applyFont="1" applyFill="1" applyBorder="1" applyAlignment="1">
      <alignment horizontal="center" wrapText="1"/>
    </xf>
    <xf numFmtId="0" fontId="10" fillId="2" borderId="109" xfId="0" applyFont="1" applyFill="1" applyBorder="1" applyAlignment="1">
      <alignment horizontal="center" wrapText="1"/>
    </xf>
    <xf numFmtId="0" fontId="10" fillId="2" borderId="19" xfId="0" applyFont="1" applyFill="1" applyBorder="1" applyAlignment="1">
      <alignment horizontal="center"/>
    </xf>
    <xf numFmtId="0" fontId="3" fillId="0" borderId="88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/>
    </xf>
    <xf numFmtId="165" fontId="3" fillId="4" borderId="55" xfId="1" applyNumberFormat="1" applyFont="1" applyFill="1" applyBorder="1" applyAlignment="1" applyProtection="1">
      <alignment horizontal="right" vertical="center"/>
      <protection locked="0"/>
    </xf>
    <xf numFmtId="166" fontId="3" fillId="4" borderId="46" xfId="5" applyNumberFormat="1" applyFont="1" applyFill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center" vertical="center"/>
    </xf>
    <xf numFmtId="165" fontId="3" fillId="4" borderId="8" xfId="0" applyNumberFormat="1" applyFont="1" applyFill="1" applyBorder="1" applyAlignment="1" applyProtection="1">
      <alignment horizontal="right" vertical="center"/>
      <protection locked="0"/>
    </xf>
    <xf numFmtId="165" fontId="3" fillId="4" borderId="10" xfId="0" applyNumberFormat="1" applyFont="1" applyFill="1" applyBorder="1" applyAlignment="1" applyProtection="1">
      <alignment horizontal="right" vertical="center"/>
      <protection locked="0"/>
    </xf>
    <xf numFmtId="165" fontId="3" fillId="4" borderId="67" xfId="1" applyNumberFormat="1" applyFont="1" applyFill="1" applyBorder="1" applyAlignment="1" applyProtection="1">
      <alignment horizontal="right" vertical="center"/>
      <protection locked="0"/>
    </xf>
    <xf numFmtId="166" fontId="3" fillId="4" borderId="48" xfId="5" applyNumberFormat="1" applyFont="1" applyFill="1" applyBorder="1" applyAlignment="1" applyProtection="1">
      <alignment horizontal="left" vertical="center"/>
      <protection locked="0"/>
    </xf>
    <xf numFmtId="165" fontId="3" fillId="4" borderId="25" xfId="0" applyNumberFormat="1" applyFont="1" applyFill="1" applyBorder="1" applyAlignment="1" applyProtection="1">
      <alignment horizontal="right" vertical="center"/>
      <protection locked="0"/>
    </xf>
    <xf numFmtId="0" fontId="3" fillId="0" borderId="92" xfId="0" applyFont="1" applyBorder="1" applyAlignment="1">
      <alignment horizontal="center" vertical="center"/>
    </xf>
    <xf numFmtId="165" fontId="3" fillId="4" borderId="49" xfId="1" applyNumberFormat="1" applyFont="1" applyFill="1" applyBorder="1" applyAlignment="1" applyProtection="1">
      <alignment horizontal="right" vertical="center"/>
      <protection locked="0"/>
    </xf>
    <xf numFmtId="166" fontId="3" fillId="4" borderId="54" xfId="5" applyNumberFormat="1" applyFont="1" applyFill="1" applyBorder="1" applyAlignment="1" applyProtection="1">
      <alignment horizontal="left" vertical="center"/>
      <protection locked="0"/>
    </xf>
    <xf numFmtId="0" fontId="3" fillId="0" borderId="100" xfId="0" applyFont="1" applyBorder="1" applyAlignment="1">
      <alignment horizontal="center" vertical="center"/>
    </xf>
    <xf numFmtId="165" fontId="3" fillId="4" borderId="11" xfId="0" applyNumberFormat="1" applyFont="1" applyFill="1" applyBorder="1" applyAlignment="1" applyProtection="1">
      <alignment horizontal="right" vertical="center"/>
      <protection locked="0"/>
    </xf>
    <xf numFmtId="165" fontId="3" fillId="4" borderId="85" xfId="1" applyNumberFormat="1" applyFont="1" applyFill="1" applyBorder="1" applyAlignment="1" applyProtection="1">
      <alignment horizontal="right" vertical="center"/>
      <protection locked="0"/>
    </xf>
    <xf numFmtId="165" fontId="3" fillId="4" borderId="69" xfId="0" applyNumberFormat="1" applyFont="1" applyFill="1" applyBorder="1" applyAlignment="1" applyProtection="1">
      <alignment horizontal="right" vertical="center"/>
      <protection locked="0"/>
    </xf>
    <xf numFmtId="166" fontId="3" fillId="4" borderId="70" xfId="5" applyNumberFormat="1" applyFont="1" applyFill="1" applyBorder="1" applyAlignment="1" applyProtection="1">
      <alignment horizontal="left" vertical="center"/>
      <protection locked="0"/>
    </xf>
    <xf numFmtId="165" fontId="3" fillId="4" borderId="101" xfId="0" applyNumberFormat="1" applyFont="1" applyFill="1" applyBorder="1" applyAlignment="1" applyProtection="1">
      <alignment horizontal="right" vertical="center"/>
      <protection locked="0"/>
    </xf>
    <xf numFmtId="165" fontId="3" fillId="4" borderId="76" xfId="1" applyNumberFormat="1" applyFont="1" applyFill="1" applyBorder="1" applyAlignment="1" applyProtection="1">
      <alignment horizontal="right" vertical="center"/>
      <protection locked="0"/>
    </xf>
    <xf numFmtId="166" fontId="3" fillId="4" borderId="57" xfId="5" applyNumberFormat="1" applyFont="1" applyFill="1" applyBorder="1" applyAlignment="1" applyProtection="1">
      <alignment horizontal="left" vertical="center"/>
      <protection locked="0"/>
    </xf>
    <xf numFmtId="165" fontId="3" fillId="4" borderId="40" xfId="1" applyNumberFormat="1" applyFont="1" applyFill="1" applyBorder="1" applyAlignment="1" applyProtection="1">
      <alignment horizontal="right" vertical="center"/>
      <protection locked="0"/>
    </xf>
    <xf numFmtId="165" fontId="3" fillId="4" borderId="41" xfId="0" applyNumberFormat="1" applyFont="1" applyFill="1" applyBorder="1" applyAlignment="1" applyProtection="1">
      <alignment horizontal="right" vertical="center"/>
      <protection locked="0"/>
    </xf>
    <xf numFmtId="166" fontId="3" fillId="4" borderId="83" xfId="5" applyNumberFormat="1" applyFont="1" applyFill="1" applyBorder="1" applyAlignment="1" applyProtection="1">
      <alignment horizontal="left" vertical="center"/>
      <protection locked="0"/>
    </xf>
    <xf numFmtId="165" fontId="3" fillId="4" borderId="47" xfId="1" applyNumberFormat="1" applyFont="1" applyFill="1" applyBorder="1" applyAlignment="1" applyProtection="1">
      <alignment horizontal="right" vertical="center"/>
      <protection locked="0"/>
    </xf>
    <xf numFmtId="166" fontId="3" fillId="4" borderId="84" xfId="5" applyNumberFormat="1" applyFont="1" applyFill="1" applyBorder="1" applyAlignment="1" applyProtection="1">
      <alignment horizontal="left" vertical="center"/>
      <protection locked="0"/>
    </xf>
    <xf numFmtId="165" fontId="3" fillId="0" borderId="0" xfId="0" applyNumberFormat="1" applyFont="1" applyAlignment="1">
      <alignment horizontal="center" vertical="center"/>
    </xf>
    <xf numFmtId="2" fontId="3" fillId="4" borderId="46" xfId="5" applyNumberFormat="1" applyFont="1" applyFill="1" applyBorder="1" applyAlignment="1" applyProtection="1">
      <alignment horizontal="left" vertical="center"/>
      <protection locked="0"/>
    </xf>
    <xf numFmtId="2" fontId="3" fillId="4" borderId="54" xfId="5" applyNumberFormat="1" applyFont="1" applyFill="1" applyBorder="1" applyAlignment="1" applyProtection="1">
      <alignment horizontal="left" vertical="center"/>
      <protection locked="0"/>
    </xf>
    <xf numFmtId="0" fontId="11" fillId="2" borderId="18" xfId="0" applyFont="1" applyFill="1" applyBorder="1" applyAlignment="1">
      <alignment vertical="center"/>
    </xf>
    <xf numFmtId="0" fontId="10" fillId="2" borderId="102" xfId="0" applyFont="1" applyFill="1" applyBorder="1" applyAlignment="1">
      <alignment vertical="center"/>
    </xf>
    <xf numFmtId="0" fontId="3" fillId="2" borderId="102" xfId="0" applyFont="1" applyFill="1" applyBorder="1" applyAlignment="1">
      <alignment horizontal="center" vertical="center" wrapText="1"/>
    </xf>
    <xf numFmtId="0" fontId="3" fillId="2" borderId="102" xfId="0" applyFont="1" applyFill="1" applyBorder="1" applyAlignment="1">
      <alignment vertical="center"/>
    </xf>
    <xf numFmtId="0" fontId="3" fillId="2" borderId="102" xfId="0" applyFont="1" applyFill="1" applyBorder="1" applyAlignment="1">
      <alignment horizontal="center" vertical="center"/>
    </xf>
    <xf numFmtId="0" fontId="11" fillId="0" borderId="103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165" fontId="3" fillId="3" borderId="25" xfId="0" applyNumberFormat="1" applyFont="1" applyFill="1" applyBorder="1" applyAlignment="1">
      <alignment horizontal="right" vertical="center"/>
    </xf>
    <xf numFmtId="2" fontId="3" fillId="4" borderId="48" xfId="5" applyNumberFormat="1" applyFont="1" applyFill="1" applyBorder="1" applyAlignment="1" applyProtection="1">
      <alignment horizontal="left" vertical="center"/>
      <protection locked="0"/>
    </xf>
    <xf numFmtId="2" fontId="3" fillId="4" borderId="83" xfId="5" applyNumberFormat="1" applyFont="1" applyFill="1" applyBorder="1" applyAlignment="1" applyProtection="1">
      <alignment horizontal="left" vertical="center"/>
      <protection locked="0"/>
    </xf>
    <xf numFmtId="2" fontId="3" fillId="4" borderId="84" xfId="5" applyNumberFormat="1" applyFont="1" applyFill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 vertical="center" wrapText="1"/>
    </xf>
    <xf numFmtId="165" fontId="3" fillId="4" borderId="86" xfId="1" applyNumberFormat="1" applyFont="1" applyFill="1" applyBorder="1" applyAlignment="1" applyProtection="1">
      <alignment horizontal="right" vertical="center"/>
      <protection locked="0"/>
    </xf>
    <xf numFmtId="0" fontId="3" fillId="4" borderId="87" xfId="5" applyFont="1" applyFill="1" applyBorder="1" applyAlignment="1" applyProtection="1">
      <alignment horizontal="left" vertical="center"/>
      <protection locked="0"/>
    </xf>
    <xf numFmtId="0" fontId="3" fillId="0" borderId="0" xfId="0" quotePrefix="1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3" fillId="0" borderId="0" xfId="1" applyNumberFormat="1" applyFont="1" applyBorder="1" applyAlignment="1" applyProtection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3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right" vertical="center"/>
    </xf>
    <xf numFmtId="165" fontId="3" fillId="3" borderId="41" xfId="0" applyNumberFormat="1" applyFont="1" applyFill="1" applyBorder="1" applyAlignment="1">
      <alignment horizontal="right" vertical="center"/>
    </xf>
    <xf numFmtId="0" fontId="3" fillId="4" borderId="83" xfId="5" applyFont="1" applyFill="1" applyBorder="1" applyAlignment="1" applyProtection="1">
      <alignment horizontal="left" vertical="center"/>
      <protection locked="0"/>
    </xf>
    <xf numFmtId="0" fontId="11" fillId="0" borderId="67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right" vertical="center"/>
    </xf>
    <xf numFmtId="0" fontId="3" fillId="4" borderId="84" xfId="5" applyFont="1" applyFill="1" applyBorder="1" applyAlignment="1" applyProtection="1">
      <alignment horizontal="left" vertical="center"/>
      <protection locked="0"/>
    </xf>
    <xf numFmtId="0" fontId="3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4" borderId="14" xfId="0" applyFont="1" applyFill="1" applyBorder="1" applyAlignment="1" applyProtection="1">
      <alignment horizontal="right" vertical="center"/>
      <protection locked="0"/>
    </xf>
    <xf numFmtId="0" fontId="3" fillId="0" borderId="50" xfId="0" applyFont="1" applyBorder="1" applyAlignment="1">
      <alignment horizontal="center" vertical="center"/>
    </xf>
    <xf numFmtId="0" fontId="3" fillId="5" borderId="50" xfId="0" applyFont="1" applyFill="1" applyBorder="1" applyAlignment="1">
      <alignment horizontal="right" vertical="center"/>
    </xf>
    <xf numFmtId="165" fontId="3" fillId="3" borderId="50" xfId="0" applyNumberFormat="1" applyFont="1" applyFill="1" applyBorder="1" applyAlignment="1">
      <alignment horizontal="right" vertical="center"/>
    </xf>
    <xf numFmtId="0" fontId="3" fillId="4" borderId="54" xfId="5" applyFont="1" applyFill="1" applyBorder="1" applyAlignment="1" applyProtection="1">
      <alignment horizontal="left" vertical="center"/>
      <protection locked="0"/>
    </xf>
    <xf numFmtId="0" fontId="10" fillId="2" borderId="102" xfId="0" applyFont="1" applyFill="1" applyBorder="1" applyAlignment="1">
      <alignment horizontal="center" wrapText="1"/>
    </xf>
    <xf numFmtId="0" fontId="10" fillId="2" borderId="110" xfId="0" applyFont="1" applyFill="1" applyBorder="1" applyAlignment="1">
      <alignment horizontal="center"/>
    </xf>
    <xf numFmtId="0" fontId="4" fillId="8" borderId="3" xfId="0" applyFont="1" applyFill="1" applyBorder="1"/>
    <xf numFmtId="165" fontId="3" fillId="0" borderId="0" xfId="0" applyNumberFormat="1" applyFont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165" fontId="3" fillId="6" borderId="22" xfId="0" applyNumberFormat="1" applyFont="1" applyFill="1" applyBorder="1" applyAlignment="1">
      <alignment horizontal="left" vertical="center"/>
    </xf>
    <xf numFmtId="165" fontId="3" fillId="6" borderId="24" xfId="0" applyNumberFormat="1" applyFont="1" applyFill="1" applyBorder="1" applyAlignment="1">
      <alignment horizontal="left" vertical="center"/>
    </xf>
    <xf numFmtId="165" fontId="3" fillId="6" borderId="93" xfId="0" applyNumberFormat="1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left" vertical="center" wrapText="1"/>
    </xf>
    <xf numFmtId="0" fontId="10" fillId="2" borderId="61" xfId="0" applyFont="1" applyFill="1" applyBorder="1" applyAlignment="1">
      <alignment horizontal="left" vertical="center" wrapText="1"/>
    </xf>
    <xf numFmtId="0" fontId="10" fillId="2" borderId="32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/>
    </xf>
    <xf numFmtId="0" fontId="10" fillId="2" borderId="114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 vertical="center"/>
    </xf>
    <xf numFmtId="165" fontId="3" fillId="4" borderId="22" xfId="0" applyNumberFormat="1" applyFont="1" applyFill="1" applyBorder="1" applyAlignment="1" applyProtection="1">
      <alignment horizontal="left" vertical="center"/>
      <protection locked="0"/>
    </xf>
    <xf numFmtId="165" fontId="3" fillId="4" borderId="93" xfId="0" applyNumberFormat="1" applyFont="1" applyFill="1" applyBorder="1" applyAlignment="1" applyProtection="1">
      <alignment horizontal="left" vertical="center"/>
      <protection locked="0"/>
    </xf>
    <xf numFmtId="165" fontId="3" fillId="4" borderId="104" xfId="0" applyNumberFormat="1" applyFont="1" applyFill="1" applyBorder="1" applyAlignment="1" applyProtection="1">
      <alignment horizontal="left" vertical="center"/>
      <protection locked="0"/>
    </xf>
    <xf numFmtId="165" fontId="3" fillId="4" borderId="24" xfId="0" applyNumberFormat="1" applyFont="1" applyFill="1" applyBorder="1" applyAlignment="1" applyProtection="1">
      <alignment horizontal="left" vertical="center"/>
      <protection locked="0"/>
    </xf>
    <xf numFmtId="0" fontId="17" fillId="2" borderId="64" xfId="0" applyFont="1" applyFill="1" applyBorder="1"/>
    <xf numFmtId="0" fontId="3" fillId="0" borderId="0" xfId="0" applyFont="1" applyAlignment="1">
      <alignment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7" fillId="8" borderId="18" xfId="0" applyFont="1" applyFill="1" applyBorder="1" applyAlignment="1">
      <alignment horizontal="center"/>
    </xf>
    <xf numFmtId="0" fontId="17" fillId="8" borderId="102" xfId="0" applyFont="1" applyFill="1" applyBorder="1" applyAlignment="1">
      <alignment horizontal="center"/>
    </xf>
    <xf numFmtId="0" fontId="17" fillId="8" borderId="19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8" borderId="111" xfId="0" applyFont="1" applyFill="1" applyBorder="1" applyAlignment="1">
      <alignment horizontal="center"/>
    </xf>
    <xf numFmtId="0" fontId="10" fillId="8" borderId="112" xfId="0" applyFont="1" applyFill="1" applyBorder="1" applyAlignment="1">
      <alignment horizontal="center"/>
    </xf>
    <xf numFmtId="0" fontId="10" fillId="8" borderId="113" xfId="0" applyFont="1" applyFill="1" applyBorder="1" applyAlignment="1">
      <alignment horizontal="center"/>
    </xf>
    <xf numFmtId="0" fontId="11" fillId="8" borderId="18" xfId="0" applyFont="1" applyFill="1" applyBorder="1" applyAlignment="1">
      <alignment horizontal="center"/>
    </xf>
    <xf numFmtId="0" fontId="11" fillId="8" borderId="102" xfId="0" applyFont="1" applyFill="1" applyBorder="1" applyAlignment="1">
      <alignment horizontal="center"/>
    </xf>
    <xf numFmtId="0" fontId="11" fillId="8" borderId="19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2" borderId="26" xfId="0" applyFont="1" applyFill="1" applyBorder="1" applyAlignment="1"/>
  </cellXfs>
  <cellStyles count="6">
    <cellStyle name="%" xfId="5" xr:uid="{00000000-0005-0000-0000-000000000000}"/>
    <cellStyle name="Comma" xfId="1" builtinId="3"/>
    <cellStyle name="Normal" xfId="0" builtinId="0"/>
    <cellStyle name="Normal 2" xfId="2" xr:uid="{00000000-0005-0000-0000-000003000000}"/>
    <cellStyle name="Normal 2 2" xfId="4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colors>
    <mruColors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1</xdr:row>
      <xdr:rowOff>0</xdr:rowOff>
    </xdr:from>
    <xdr:to>
      <xdr:col>27</xdr:col>
      <xdr:colOff>29481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81A443-ED0D-442F-8EC5-5793293C0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6350" y="285750"/>
          <a:ext cx="2809875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323850</xdr:colOff>
      <xdr:row>0</xdr:row>
      <xdr:rowOff>171450</xdr:rowOff>
    </xdr:from>
    <xdr:to>
      <xdr:col>19</xdr:col>
      <xdr:colOff>504825</xdr:colOff>
      <xdr:row>3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0610F17-049B-46DE-9AC1-E52F958E9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15775" y="171450"/>
          <a:ext cx="2400300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114300</xdr:colOff>
      <xdr:row>0</xdr:row>
      <xdr:rowOff>152400</xdr:rowOff>
    </xdr:from>
    <xdr:to>
      <xdr:col>20</xdr:col>
      <xdr:colOff>0</xdr:colOff>
      <xdr:row>3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06A87D-D382-41DA-BD9C-E23B878D1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49175" y="152400"/>
          <a:ext cx="2400300" cy="80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447675</xdr:colOff>
      <xdr:row>0</xdr:row>
      <xdr:rowOff>238125</xdr:rowOff>
    </xdr:from>
    <xdr:to>
      <xdr:col>18</xdr:col>
      <xdr:colOff>304800</xdr:colOff>
      <xdr:row>4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E4F580-8E57-46B0-ABBF-2CC94461A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8175" y="238125"/>
          <a:ext cx="2400300" cy="800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476250</xdr:colOff>
      <xdr:row>0</xdr:row>
      <xdr:rowOff>142875</xdr:rowOff>
    </xdr:from>
    <xdr:to>
      <xdr:col>17</xdr:col>
      <xdr:colOff>674460</xdr:colOff>
      <xdr:row>3</xdr:row>
      <xdr:rowOff>158750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84ECD2-A2FC-4727-8C04-486294907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82425" y="142875"/>
          <a:ext cx="2400300" cy="800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590550</xdr:colOff>
      <xdr:row>0</xdr:row>
      <xdr:rowOff>257175</xdr:rowOff>
    </xdr:from>
    <xdr:to>
      <xdr:col>19</xdr:col>
      <xdr:colOff>190501</xdr:colOff>
      <xdr:row>4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B55F99-63BA-4473-9C05-9D30123F9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96775" y="257175"/>
          <a:ext cx="24003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1"/>
  <sheetViews>
    <sheetView tabSelected="1" zoomScale="70" zoomScaleNormal="70" workbookViewId="0">
      <selection sqref="A1:XFD1048576"/>
    </sheetView>
  </sheetViews>
  <sheetFormatPr defaultColWidth="8.7109375" defaultRowHeight="14.1"/>
  <cols>
    <col min="1" max="1" width="11.5703125" style="5" customWidth="1"/>
    <col min="2" max="2" width="50.7109375" style="5" customWidth="1"/>
    <col min="3" max="4" width="8.7109375" style="5"/>
    <col min="5" max="5" width="10.7109375" style="5" bestFit="1" customWidth="1"/>
    <col min="6" max="6" width="5" style="5" customWidth="1"/>
    <col min="7" max="7" width="17" style="5" customWidth="1"/>
    <col min="8" max="8" width="17.7109375" style="5" customWidth="1"/>
    <col min="9" max="9" width="16.85546875" style="5" customWidth="1"/>
    <col min="10" max="10" width="5.28515625" style="5" customWidth="1"/>
    <col min="11" max="11" width="7.28515625" style="5" bestFit="1" customWidth="1"/>
    <col min="12" max="12" width="14.7109375" style="5" bestFit="1" customWidth="1"/>
    <col min="13" max="14" width="8.7109375" style="5"/>
    <col min="15" max="15" width="10.85546875" style="5" customWidth="1"/>
    <col min="16" max="16" width="8.7109375" style="5"/>
    <col min="17" max="17" width="11.28515625" style="5" customWidth="1"/>
    <col min="18" max="20" width="8.7109375" style="5"/>
    <col min="21" max="21" width="4.28515625" style="5" customWidth="1"/>
    <col min="22" max="22" width="12.85546875" style="5" customWidth="1"/>
    <col min="23" max="24" width="8.7109375" style="5"/>
    <col min="25" max="25" width="11.7109375" style="5" customWidth="1"/>
    <col min="26" max="26" width="8.7109375" style="5"/>
    <col min="27" max="27" width="11.28515625" style="5" customWidth="1"/>
    <col min="28" max="28" width="8.7109375" style="5"/>
    <col min="29" max="29" width="11.7109375" style="5" bestFit="1" customWidth="1"/>
    <col min="30" max="30" width="5" style="5" customWidth="1"/>
    <col min="31" max="31" width="15.7109375" style="5" customWidth="1"/>
    <col min="32" max="16384" width="8.7109375" style="5"/>
  </cols>
  <sheetData>
    <row r="1" spans="1:31" ht="23.1">
      <c r="A1" s="2" t="s">
        <v>0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23.65" customHeight="1">
      <c r="A2" s="6"/>
      <c r="B2" s="7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20.100000000000001">
      <c r="A3" s="1" t="s">
        <v>1</v>
      </c>
      <c r="B3" s="3"/>
      <c r="C3" s="3"/>
      <c r="D3" s="3"/>
      <c r="E3" s="3"/>
      <c r="F3" s="8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15.6">
      <c r="A4" s="9"/>
      <c r="B4" s="3"/>
      <c r="C4" s="3"/>
      <c r="D4" s="3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15.6">
      <c r="A5" s="9"/>
      <c r="B5" s="3"/>
      <c r="C5" s="3"/>
      <c r="D5" s="3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ht="20.100000000000001">
      <c r="A6" s="369" t="s">
        <v>2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1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0.100000000000001">
      <c r="A7" s="348" t="s">
        <v>3</v>
      </c>
      <c r="B7" s="349"/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50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ht="20.100000000000001">
      <c r="A8" s="4"/>
      <c r="B8" s="4"/>
      <c r="C8" s="4"/>
      <c r="D8" s="4"/>
      <c r="E8" s="4"/>
      <c r="F8" s="10"/>
      <c r="G8" s="11"/>
      <c r="H8" s="11"/>
      <c r="I8" s="11"/>
      <c r="J8" s="11"/>
      <c r="K8" s="12"/>
      <c r="L8" s="11"/>
      <c r="M8" s="11"/>
      <c r="N8" s="11"/>
      <c r="O8" s="11"/>
      <c r="P8" s="11"/>
      <c r="Q8" s="11"/>
      <c r="R8" s="11"/>
      <c r="S8" s="11"/>
      <c r="T8" s="11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ht="14.65" customHeight="1" thickBot="1">
      <c r="A9" s="4"/>
      <c r="B9" s="4"/>
      <c r="C9" s="4"/>
      <c r="D9" s="4"/>
      <c r="E9" s="4"/>
      <c r="F9" s="4"/>
      <c r="G9" s="351">
        <v>1</v>
      </c>
      <c r="H9" s="352"/>
      <c r="I9" s="352"/>
      <c r="J9" s="353"/>
      <c r="K9" s="12"/>
      <c r="L9" s="354" t="s">
        <v>4</v>
      </c>
      <c r="M9" s="355"/>
      <c r="N9" s="355"/>
      <c r="O9" s="355"/>
      <c r="P9" s="355"/>
      <c r="Q9" s="355"/>
      <c r="R9" s="355"/>
      <c r="S9" s="355"/>
      <c r="T9" s="356"/>
      <c r="U9" s="4"/>
      <c r="V9" s="354" t="s">
        <v>5</v>
      </c>
      <c r="W9" s="355"/>
      <c r="X9" s="355"/>
      <c r="Y9" s="355"/>
      <c r="Z9" s="355"/>
      <c r="AA9" s="355"/>
      <c r="AB9" s="355"/>
      <c r="AC9" s="355"/>
      <c r="AD9" s="356"/>
      <c r="AE9" s="4"/>
    </row>
    <row r="10" spans="1:31" s="21" customFormat="1" ht="51" customHeight="1" thickBot="1">
      <c r="A10" s="336" t="s">
        <v>6</v>
      </c>
      <c r="B10" s="334" t="s">
        <v>7</v>
      </c>
      <c r="C10" s="13" t="s">
        <v>8</v>
      </c>
      <c r="D10" s="13" t="s">
        <v>9</v>
      </c>
      <c r="E10" s="337" t="s">
        <v>10</v>
      </c>
      <c r="F10" s="15"/>
      <c r="G10" s="16" t="s">
        <v>11</v>
      </c>
      <c r="H10" s="16" t="s">
        <v>12</v>
      </c>
      <c r="I10" s="16" t="s">
        <v>13</v>
      </c>
      <c r="J10" s="17" t="s">
        <v>14</v>
      </c>
      <c r="K10" s="15"/>
      <c r="L10" s="18" t="s">
        <v>15</v>
      </c>
      <c r="M10" s="19" t="s">
        <v>16</v>
      </c>
      <c r="N10" s="19" t="s">
        <v>17</v>
      </c>
      <c r="O10" s="19" t="s">
        <v>18</v>
      </c>
      <c r="P10" s="19" t="s">
        <v>19</v>
      </c>
      <c r="Q10" s="19" t="s">
        <v>20</v>
      </c>
      <c r="R10" s="14" t="s">
        <v>21</v>
      </c>
      <c r="S10" s="14" t="s">
        <v>22</v>
      </c>
      <c r="T10" s="17" t="s">
        <v>14</v>
      </c>
      <c r="U10" s="20"/>
      <c r="V10" s="18" t="s">
        <v>15</v>
      </c>
      <c r="W10" s="19" t="s">
        <v>16</v>
      </c>
      <c r="X10" s="19" t="s">
        <v>17</v>
      </c>
      <c r="Y10" s="19" t="s">
        <v>18</v>
      </c>
      <c r="Z10" s="19" t="s">
        <v>19</v>
      </c>
      <c r="AA10" s="19" t="s">
        <v>20</v>
      </c>
      <c r="AB10" s="14" t="s">
        <v>21</v>
      </c>
      <c r="AC10" s="14" t="s">
        <v>22</v>
      </c>
      <c r="AD10" s="17" t="s">
        <v>14</v>
      </c>
      <c r="AE10" s="20"/>
    </row>
    <row r="11" spans="1:31" ht="14.45" thickBot="1">
      <c r="A11" s="4"/>
      <c r="B11" s="4"/>
      <c r="C11" s="4"/>
      <c r="D11" s="4"/>
      <c r="E11" s="4"/>
      <c r="F11" s="22"/>
      <c r="G11" s="22"/>
      <c r="H11" s="22"/>
      <c r="I11" s="22"/>
      <c r="J11" s="4"/>
      <c r="K11" s="4"/>
      <c r="L11" s="22"/>
      <c r="M11" s="22"/>
      <c r="N11" s="22"/>
      <c r="O11" s="22"/>
      <c r="P11" s="22"/>
      <c r="Q11" s="22"/>
      <c r="R11" s="22"/>
      <c r="S11" s="22"/>
      <c r="T11" s="22"/>
      <c r="U11" s="4"/>
      <c r="V11" s="22"/>
      <c r="W11" s="22"/>
      <c r="X11" s="22"/>
      <c r="Y11" s="22"/>
      <c r="Z11" s="22"/>
      <c r="AA11" s="22"/>
      <c r="AB11" s="22"/>
      <c r="AC11" s="22"/>
      <c r="AD11" s="22"/>
      <c r="AE11" s="4"/>
    </row>
    <row r="12" spans="1:31" ht="15.6">
      <c r="A12" s="23"/>
      <c r="B12" s="24" t="s">
        <v>23</v>
      </c>
      <c r="C12" s="24"/>
      <c r="D12" s="25"/>
      <c r="E12" s="25"/>
      <c r="F12" s="26"/>
      <c r="G12" s="27"/>
      <c r="H12" s="26"/>
      <c r="I12" s="26"/>
      <c r="J12" s="28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29"/>
      <c r="V12" s="30"/>
      <c r="W12" s="30"/>
      <c r="X12" s="30"/>
      <c r="Y12" s="30"/>
      <c r="Z12" s="30"/>
      <c r="AA12" s="30"/>
      <c r="AB12" s="30"/>
      <c r="AC12" s="30"/>
      <c r="AD12" s="30"/>
      <c r="AE12" s="29"/>
    </row>
    <row r="13" spans="1:31" ht="14.65" customHeight="1">
      <c r="A13" s="31" t="s">
        <v>24</v>
      </c>
      <c r="B13" s="32" t="s">
        <v>25</v>
      </c>
      <c r="C13" s="33" t="s">
        <v>26</v>
      </c>
      <c r="D13" s="34" t="s">
        <v>24</v>
      </c>
      <c r="E13" s="35" t="s">
        <v>27</v>
      </c>
      <c r="F13" s="36"/>
      <c r="G13" s="37">
        <f>SUM('H2'!P13:P20)</f>
        <v>3176.3117989738594</v>
      </c>
      <c r="H13" s="38">
        <f>SUM('H2'!Q13:Q20)</f>
        <v>981.94066556446683</v>
      </c>
      <c r="I13" s="38">
        <f>SUM('H2'!R13:R20)</f>
        <v>0</v>
      </c>
      <c r="J13" s="39" t="s">
        <v>28</v>
      </c>
      <c r="K13" s="40"/>
      <c r="L13" s="41">
        <v>155.87245501808101</v>
      </c>
      <c r="M13" s="42">
        <v>273.93860964331901</v>
      </c>
      <c r="N13" s="42">
        <v>1338.7462887539</v>
      </c>
      <c r="O13" s="42">
        <v>0</v>
      </c>
      <c r="P13" s="42">
        <v>1363.9382174432599</v>
      </c>
      <c r="Q13" s="42">
        <v>0</v>
      </c>
      <c r="R13" s="42">
        <v>0</v>
      </c>
      <c r="S13" s="42">
        <v>43.816051022870603</v>
      </c>
      <c r="T13" s="43" t="s">
        <v>28</v>
      </c>
      <c r="V13" s="41">
        <v>0</v>
      </c>
      <c r="W13" s="42">
        <v>6.4559715504821202</v>
      </c>
      <c r="X13" s="42">
        <v>276.30739736039698</v>
      </c>
      <c r="Y13" s="42">
        <v>0</v>
      </c>
      <c r="Z13" s="42">
        <v>655.36124563071701</v>
      </c>
      <c r="AA13" s="42">
        <v>0</v>
      </c>
      <c r="AB13" s="42">
        <v>0</v>
      </c>
      <c r="AC13" s="42">
        <v>43.816051022870603</v>
      </c>
      <c r="AD13" s="43" t="s">
        <v>28</v>
      </c>
    </row>
    <row r="14" spans="1:31" ht="14.65" customHeight="1">
      <c r="A14" s="44" t="s">
        <v>29</v>
      </c>
      <c r="B14" s="45" t="s">
        <v>30</v>
      </c>
      <c r="C14" s="46" t="s">
        <v>26</v>
      </c>
      <c r="D14" s="47" t="s">
        <v>29</v>
      </c>
      <c r="E14" s="48" t="s">
        <v>27</v>
      </c>
      <c r="F14" s="29"/>
      <c r="G14" s="49">
        <f>SUM('H2'!P23:P24)</f>
        <v>2012.7549452184576</v>
      </c>
      <c r="H14" s="50">
        <f>SUM('H2'!Q23:Q24)</f>
        <v>751.89859806166112</v>
      </c>
      <c r="I14" s="50">
        <f>SUM('H2'!R23:R24)</f>
        <v>0</v>
      </c>
      <c r="J14" s="51" t="s">
        <v>28</v>
      </c>
      <c r="K14" s="40"/>
      <c r="L14" s="52">
        <v>13.3934868158969</v>
      </c>
      <c r="M14" s="53">
        <v>132.04390853176102</v>
      </c>
      <c r="N14" s="53">
        <v>14.925677988217801</v>
      </c>
      <c r="O14" s="53">
        <v>0</v>
      </c>
      <c r="P14" s="53">
        <v>1824.8503813908501</v>
      </c>
      <c r="Q14" s="53">
        <v>0</v>
      </c>
      <c r="R14" s="53">
        <v>0</v>
      </c>
      <c r="S14" s="53">
        <v>27.5414875948339</v>
      </c>
      <c r="T14" s="54" t="s">
        <v>28</v>
      </c>
      <c r="V14" s="52">
        <v>1.7783231347926498</v>
      </c>
      <c r="W14" s="53">
        <v>21.108700837620198</v>
      </c>
      <c r="X14" s="53">
        <v>2.2524934136831298</v>
      </c>
      <c r="Y14" s="53">
        <v>0</v>
      </c>
      <c r="Z14" s="53">
        <v>699.21759308073104</v>
      </c>
      <c r="AA14" s="53">
        <v>0</v>
      </c>
      <c r="AB14" s="53">
        <v>0</v>
      </c>
      <c r="AC14" s="53">
        <v>27.5414875948339</v>
      </c>
      <c r="AD14" s="54" t="s">
        <v>28</v>
      </c>
    </row>
    <row r="15" spans="1:31" ht="14.65" customHeight="1">
      <c r="A15" s="55" t="s">
        <v>31</v>
      </c>
      <c r="B15" s="56" t="s">
        <v>32</v>
      </c>
      <c r="C15" s="57" t="s">
        <v>26</v>
      </c>
      <c r="D15" s="58" t="s">
        <v>31</v>
      </c>
      <c r="E15" s="59" t="s">
        <v>27</v>
      </c>
      <c r="F15" s="60"/>
      <c r="G15" s="61">
        <f>SUM('H2'!P27:P29)</f>
        <v>358.8147700313101</v>
      </c>
      <c r="H15" s="62">
        <f>SUM('H2'!Q27:Q29)</f>
        <v>122.09500748605697</v>
      </c>
      <c r="I15" s="62">
        <f>SUM('H2'!R27:R29)</f>
        <v>0</v>
      </c>
      <c r="J15" s="63" t="s">
        <v>28</v>
      </c>
      <c r="K15" s="40"/>
      <c r="L15" s="64">
        <v>16.3369542150608</v>
      </c>
      <c r="M15" s="65">
        <v>50.021141924183006</v>
      </c>
      <c r="N15" s="65">
        <v>155.28514065632399</v>
      </c>
      <c r="O15" s="65">
        <v>0</v>
      </c>
      <c r="P15" s="65">
        <v>132.153467481566</v>
      </c>
      <c r="Q15" s="65">
        <v>0</v>
      </c>
      <c r="R15" s="65">
        <v>0</v>
      </c>
      <c r="S15" s="65">
        <v>5.0180609235442599</v>
      </c>
      <c r="T15" s="66" t="s">
        <v>28</v>
      </c>
      <c r="V15" s="64">
        <v>1.8581023792727598</v>
      </c>
      <c r="W15" s="65">
        <v>4.8375882312765102</v>
      </c>
      <c r="X15" s="65">
        <v>42.222958177038699</v>
      </c>
      <c r="Y15" s="65">
        <v>0</v>
      </c>
      <c r="Z15" s="65">
        <v>68.158297774924691</v>
      </c>
      <c r="AA15" s="65">
        <v>0</v>
      </c>
      <c r="AB15" s="65">
        <v>0</v>
      </c>
      <c r="AC15" s="65">
        <v>5.0180609235442599</v>
      </c>
      <c r="AD15" s="66" t="s">
        <v>28</v>
      </c>
    </row>
    <row r="16" spans="1:31">
      <c r="A16" s="67"/>
      <c r="B16" s="68"/>
      <c r="C16" s="68"/>
      <c r="D16" s="30"/>
      <c r="E16" s="30"/>
      <c r="F16" s="29"/>
      <c r="G16" s="69"/>
      <c r="H16" s="70"/>
      <c r="I16" s="70"/>
      <c r="J16" s="40"/>
      <c r="K16" s="40"/>
      <c r="L16" s="71"/>
      <c r="M16" s="71"/>
      <c r="N16" s="71"/>
      <c r="O16" s="71"/>
      <c r="P16" s="71"/>
      <c r="Q16" s="71"/>
      <c r="R16" s="71"/>
      <c r="S16" s="71"/>
      <c r="T16" s="71"/>
      <c r="U16" s="4"/>
      <c r="V16" s="71"/>
      <c r="W16" s="71"/>
      <c r="X16" s="71"/>
      <c r="Y16" s="71"/>
      <c r="Z16" s="71"/>
      <c r="AA16" s="71"/>
      <c r="AB16" s="71"/>
      <c r="AC16" s="71"/>
      <c r="AD16" s="71"/>
      <c r="AE16" s="4"/>
    </row>
    <row r="17" spans="1:31" ht="16.149999999999999" customHeight="1" thickBot="1">
      <c r="A17" s="23"/>
      <c r="B17" s="24" t="s">
        <v>33</v>
      </c>
      <c r="C17" s="24"/>
      <c r="D17" s="26"/>
      <c r="E17" s="26"/>
      <c r="F17" s="26"/>
      <c r="G17" s="72"/>
      <c r="H17" s="73"/>
      <c r="I17" s="73"/>
      <c r="J17" s="74"/>
      <c r="K17" s="75"/>
      <c r="L17" s="40"/>
      <c r="M17" s="40"/>
      <c r="N17" s="40"/>
      <c r="O17" s="40"/>
      <c r="P17" s="40"/>
      <c r="Q17" s="40"/>
      <c r="R17" s="40"/>
      <c r="S17" s="40"/>
      <c r="T17" s="76"/>
      <c r="U17" s="4"/>
      <c r="V17" s="40"/>
      <c r="W17" s="40"/>
      <c r="X17" s="40"/>
      <c r="Y17" s="40"/>
      <c r="Z17" s="40"/>
      <c r="AA17" s="40"/>
      <c r="AB17" s="40"/>
      <c r="AC17" s="40"/>
      <c r="AD17" s="76"/>
      <c r="AE17" s="4"/>
    </row>
    <row r="18" spans="1:31" ht="14.65" customHeight="1">
      <c r="A18" s="77" t="s">
        <v>34</v>
      </c>
      <c r="B18" s="78" t="s">
        <v>35</v>
      </c>
      <c r="C18" s="79" t="s">
        <v>26</v>
      </c>
      <c r="D18" s="80" t="s">
        <v>34</v>
      </c>
      <c r="E18" s="81" t="s">
        <v>27</v>
      </c>
      <c r="F18" s="82"/>
      <c r="G18" s="83">
        <f>SUM('H3'!P13:P15)</f>
        <v>3641.4840000000004</v>
      </c>
      <c r="H18" s="84">
        <v>0</v>
      </c>
      <c r="I18" s="85">
        <f>SUM('H3'!R13:R15)</f>
        <v>0</v>
      </c>
      <c r="J18" s="86" t="s">
        <v>28</v>
      </c>
      <c r="K18" s="40"/>
      <c r="L18" s="87">
        <v>0</v>
      </c>
      <c r="M18" s="88">
        <v>0</v>
      </c>
      <c r="N18" s="89">
        <v>0</v>
      </c>
      <c r="O18" s="89">
        <v>0</v>
      </c>
      <c r="P18" s="89">
        <v>0</v>
      </c>
      <c r="Q18" s="89">
        <v>3641.4839999999999</v>
      </c>
      <c r="R18" s="90">
        <v>0</v>
      </c>
      <c r="S18" s="91">
        <v>0</v>
      </c>
      <c r="T18" s="92" t="s">
        <v>28</v>
      </c>
      <c r="U18" s="93"/>
      <c r="V18" s="87">
        <v>0</v>
      </c>
      <c r="W18" s="89">
        <v>0</v>
      </c>
      <c r="X18" s="89">
        <v>0</v>
      </c>
      <c r="Y18" s="89">
        <v>0</v>
      </c>
      <c r="Z18" s="89">
        <v>0</v>
      </c>
      <c r="AA18" s="89">
        <v>3641.4839999999999</v>
      </c>
      <c r="AB18" s="90">
        <v>0</v>
      </c>
      <c r="AC18" s="91">
        <v>0</v>
      </c>
      <c r="AD18" s="92" t="s">
        <v>28</v>
      </c>
    </row>
    <row r="19" spans="1:31" ht="14.65" customHeight="1" thickBot="1">
      <c r="A19" s="94" t="s">
        <v>36</v>
      </c>
      <c r="B19" s="95" t="s">
        <v>37</v>
      </c>
      <c r="C19" s="96" t="s">
        <v>26</v>
      </c>
      <c r="D19" s="97" t="s">
        <v>36</v>
      </c>
      <c r="E19" s="98" t="s">
        <v>27</v>
      </c>
      <c r="F19" s="99"/>
      <c r="G19" s="100">
        <f>SUM('H3'!P18:P22)</f>
        <v>15107.618000000002</v>
      </c>
      <c r="H19" s="101">
        <v>0</v>
      </c>
      <c r="I19" s="62">
        <f>SUM('H3'!R18:R22)</f>
        <v>0</v>
      </c>
      <c r="J19" s="102" t="s">
        <v>38</v>
      </c>
      <c r="K19" s="40"/>
      <c r="L19" s="103">
        <v>0</v>
      </c>
      <c r="M19" s="104">
        <v>0</v>
      </c>
      <c r="N19" s="105">
        <v>0</v>
      </c>
      <c r="O19" s="105">
        <v>0</v>
      </c>
      <c r="P19" s="105">
        <v>0</v>
      </c>
      <c r="Q19" s="105">
        <v>15107.6181</v>
      </c>
      <c r="R19" s="105">
        <v>0</v>
      </c>
      <c r="S19" s="106">
        <v>0</v>
      </c>
      <c r="T19" s="107" t="s">
        <v>38</v>
      </c>
      <c r="U19" s="93"/>
      <c r="V19" s="103">
        <v>0</v>
      </c>
      <c r="W19" s="105">
        <v>0</v>
      </c>
      <c r="X19" s="105">
        <v>0</v>
      </c>
      <c r="Y19" s="105">
        <v>0</v>
      </c>
      <c r="Z19" s="105">
        <v>0</v>
      </c>
      <c r="AA19" s="105">
        <v>15107.6181</v>
      </c>
      <c r="AB19" s="105">
        <v>0</v>
      </c>
      <c r="AC19" s="106">
        <v>0</v>
      </c>
      <c r="AD19" s="107" t="s">
        <v>38</v>
      </c>
    </row>
    <row r="20" spans="1:31" ht="14.65" customHeight="1" thickBot="1">
      <c r="A20" s="30"/>
      <c r="B20" s="68"/>
      <c r="C20" s="68"/>
      <c r="D20" s="30"/>
      <c r="E20" s="30"/>
      <c r="F20" s="29"/>
      <c r="G20" s="69"/>
      <c r="H20" s="70"/>
      <c r="I20" s="70"/>
      <c r="J20" s="40"/>
      <c r="K20" s="40"/>
      <c r="L20" s="71"/>
      <c r="M20" s="108"/>
      <c r="N20" s="108"/>
      <c r="O20" s="108"/>
      <c r="P20" s="108"/>
      <c r="Q20" s="108"/>
      <c r="R20" s="108"/>
      <c r="S20" s="108"/>
      <c r="T20" s="108"/>
      <c r="U20" s="347"/>
      <c r="V20" s="347"/>
      <c r="W20" s="108"/>
      <c r="X20" s="108"/>
      <c r="Y20" s="108"/>
      <c r="Z20" s="108"/>
      <c r="AA20" s="108"/>
      <c r="AB20" s="108"/>
      <c r="AC20" s="108"/>
      <c r="AD20" s="108"/>
      <c r="AE20" s="4"/>
    </row>
    <row r="21" spans="1:31" ht="15.6" customHeight="1" thickBot="1">
      <c r="A21" s="23"/>
      <c r="B21" s="24" t="s">
        <v>39</v>
      </c>
      <c r="C21" s="24"/>
      <c r="D21" s="25"/>
      <c r="E21" s="25"/>
      <c r="F21" s="26"/>
      <c r="G21" s="109"/>
      <c r="H21" s="110"/>
      <c r="I21" s="110"/>
      <c r="J21" s="74"/>
      <c r="K21" s="75"/>
      <c r="L21" s="40"/>
      <c r="M21" s="108"/>
      <c r="N21" s="108"/>
      <c r="O21" s="108"/>
      <c r="P21" s="108"/>
      <c r="Q21" s="108"/>
      <c r="R21" s="108"/>
      <c r="S21" s="108"/>
      <c r="T21" s="108"/>
      <c r="U21" s="347"/>
      <c r="V21" s="347"/>
      <c r="W21" s="108"/>
      <c r="X21" s="108"/>
      <c r="Y21" s="108"/>
      <c r="Z21" s="108"/>
      <c r="AA21" s="108"/>
      <c r="AB21" s="108"/>
      <c r="AC21" s="108"/>
      <c r="AD21" s="108"/>
      <c r="AE21" s="4"/>
    </row>
    <row r="22" spans="1:31" ht="14.65" customHeight="1">
      <c r="A22" s="111" t="s">
        <v>40</v>
      </c>
      <c r="B22" s="112" t="s">
        <v>41</v>
      </c>
      <c r="C22" s="79" t="s">
        <v>26</v>
      </c>
      <c r="D22" s="80" t="s">
        <v>40</v>
      </c>
      <c r="E22" s="81" t="s">
        <v>27</v>
      </c>
      <c r="F22" s="82"/>
      <c r="G22" s="83">
        <f>SUM('H4'!P13:P14)</f>
        <v>44763.053</v>
      </c>
      <c r="H22" s="84">
        <v>0</v>
      </c>
      <c r="I22" s="85">
        <f>SUM('H4'!R13:R14)</f>
        <v>0</v>
      </c>
      <c r="J22" s="113" t="s">
        <v>28</v>
      </c>
      <c r="K22" s="40"/>
      <c r="L22" s="87">
        <v>0</v>
      </c>
      <c r="M22" s="88">
        <v>0</v>
      </c>
      <c r="N22" s="89">
        <v>0</v>
      </c>
      <c r="O22" s="89">
        <v>0</v>
      </c>
      <c r="P22" s="89">
        <v>0</v>
      </c>
      <c r="Q22" s="89">
        <v>44763.053</v>
      </c>
      <c r="R22" s="89">
        <v>0</v>
      </c>
      <c r="S22" s="90">
        <v>0</v>
      </c>
      <c r="T22" s="114" t="s">
        <v>28</v>
      </c>
      <c r="U22" s="93"/>
      <c r="V22" s="87">
        <v>0</v>
      </c>
      <c r="W22" s="89">
        <v>0</v>
      </c>
      <c r="X22" s="89">
        <v>0</v>
      </c>
      <c r="Y22" s="89">
        <v>0</v>
      </c>
      <c r="Z22" s="89">
        <v>0</v>
      </c>
      <c r="AA22" s="89">
        <v>44763.053</v>
      </c>
      <c r="AB22" s="89">
        <v>0</v>
      </c>
      <c r="AC22" s="90">
        <v>0</v>
      </c>
      <c r="AD22" s="114" t="s">
        <v>28</v>
      </c>
    </row>
    <row r="23" spans="1:31" ht="14.65" customHeight="1">
      <c r="A23" s="115" t="s">
        <v>42</v>
      </c>
      <c r="B23" s="45" t="s">
        <v>43</v>
      </c>
      <c r="C23" s="46" t="s">
        <v>26</v>
      </c>
      <c r="D23" s="47" t="s">
        <v>42</v>
      </c>
      <c r="E23" s="48" t="s">
        <v>27</v>
      </c>
      <c r="F23" s="29"/>
      <c r="G23" s="116">
        <f>SUM('H4'!P17:P18)</f>
        <v>678.97580899285799</v>
      </c>
      <c r="H23" s="117">
        <v>0</v>
      </c>
      <c r="I23" s="118">
        <f>SUM('H4'!R17:R18)</f>
        <v>0</v>
      </c>
      <c r="J23" s="119" t="s">
        <v>28</v>
      </c>
      <c r="K23" s="40"/>
      <c r="L23" s="120">
        <v>0</v>
      </c>
      <c r="M23" s="121">
        <v>0</v>
      </c>
      <c r="N23" s="122">
        <v>0</v>
      </c>
      <c r="O23" s="122">
        <v>0</v>
      </c>
      <c r="P23" s="122">
        <v>0</v>
      </c>
      <c r="Q23" s="122">
        <v>678.97580900000003</v>
      </c>
      <c r="R23" s="122">
        <v>0</v>
      </c>
      <c r="S23" s="122">
        <v>0</v>
      </c>
      <c r="T23" s="123" t="s">
        <v>28</v>
      </c>
      <c r="U23" s="93"/>
      <c r="V23" s="120">
        <v>0</v>
      </c>
      <c r="W23" s="122">
        <v>0</v>
      </c>
      <c r="X23" s="122">
        <v>0</v>
      </c>
      <c r="Y23" s="122">
        <v>0</v>
      </c>
      <c r="Z23" s="122">
        <v>0</v>
      </c>
      <c r="AA23" s="122">
        <v>678.97580900000003</v>
      </c>
      <c r="AB23" s="122">
        <v>0</v>
      </c>
      <c r="AC23" s="122">
        <v>0</v>
      </c>
      <c r="AD23" s="123" t="s">
        <v>28</v>
      </c>
    </row>
    <row r="24" spans="1:31" ht="14.65" customHeight="1" thickBot="1">
      <c r="A24" s="94" t="s">
        <v>44</v>
      </c>
      <c r="B24" s="124" t="s">
        <v>45</v>
      </c>
      <c r="C24" s="96" t="s">
        <v>26</v>
      </c>
      <c r="D24" s="125" t="s">
        <v>44</v>
      </c>
      <c r="E24" s="98" t="s">
        <v>27</v>
      </c>
      <c r="F24" s="99"/>
      <c r="G24" s="100">
        <f>SUM('H4'!P21:P22)</f>
        <v>602.83447436576694</v>
      </c>
      <c r="H24" s="101">
        <v>0</v>
      </c>
      <c r="I24" s="62">
        <f>SUM('H4'!R21:R22)</f>
        <v>0</v>
      </c>
      <c r="J24" s="63" t="s">
        <v>28</v>
      </c>
      <c r="K24" s="40"/>
      <c r="L24" s="103">
        <v>0</v>
      </c>
      <c r="M24" s="104">
        <v>0</v>
      </c>
      <c r="N24" s="105">
        <v>0</v>
      </c>
      <c r="O24" s="105">
        <v>0</v>
      </c>
      <c r="P24" s="105">
        <v>0</v>
      </c>
      <c r="Q24" s="105">
        <v>602.834474</v>
      </c>
      <c r="R24" s="105">
        <v>0</v>
      </c>
      <c r="S24" s="105">
        <v>0</v>
      </c>
      <c r="T24" s="126" t="s">
        <v>28</v>
      </c>
      <c r="U24" s="93"/>
      <c r="V24" s="103">
        <v>0</v>
      </c>
      <c r="W24" s="105">
        <v>0</v>
      </c>
      <c r="X24" s="105">
        <v>0</v>
      </c>
      <c r="Y24" s="105">
        <v>0</v>
      </c>
      <c r="Z24" s="105">
        <v>0</v>
      </c>
      <c r="AA24" s="105">
        <v>602.834474</v>
      </c>
      <c r="AB24" s="105">
        <v>0</v>
      </c>
      <c r="AC24" s="105">
        <v>0</v>
      </c>
      <c r="AD24" s="126" t="s">
        <v>28</v>
      </c>
    </row>
    <row r="25" spans="1:31" ht="14.45" thickBot="1">
      <c r="A25" s="67"/>
      <c r="B25" s="68"/>
      <c r="C25" s="68"/>
      <c r="D25" s="30"/>
      <c r="E25" s="30"/>
      <c r="F25" s="29"/>
      <c r="G25" s="69"/>
      <c r="H25" s="70"/>
      <c r="I25" s="70"/>
      <c r="J25" s="40"/>
      <c r="K25" s="40"/>
      <c r="L25" s="71"/>
      <c r="M25" s="71"/>
      <c r="N25" s="71"/>
      <c r="O25" s="71"/>
      <c r="P25" s="71"/>
      <c r="Q25" s="71"/>
      <c r="R25" s="71"/>
      <c r="S25" s="71"/>
      <c r="T25" s="71"/>
      <c r="U25" s="4"/>
      <c r="V25" s="71"/>
      <c r="W25" s="71"/>
      <c r="X25" s="71"/>
      <c r="Y25" s="71"/>
      <c r="Z25" s="71"/>
      <c r="AA25" s="71"/>
      <c r="AB25" s="71"/>
      <c r="AC25" s="71"/>
      <c r="AD25" s="71"/>
      <c r="AE25" s="4"/>
    </row>
    <row r="26" spans="1:31" ht="15.6" customHeight="1" thickBot="1">
      <c r="A26" s="23"/>
      <c r="B26" s="24" t="s">
        <v>46</v>
      </c>
      <c r="C26" s="24"/>
      <c r="D26" s="26"/>
      <c r="E26" s="26"/>
      <c r="F26" s="26"/>
      <c r="G26" s="72"/>
      <c r="H26" s="73"/>
      <c r="I26" s="73"/>
      <c r="J26" s="74"/>
      <c r="K26" s="75"/>
      <c r="L26" s="40"/>
      <c r="M26" s="40"/>
      <c r="N26" s="40"/>
      <c r="O26" s="40"/>
      <c r="P26" s="40"/>
      <c r="Q26" s="40"/>
      <c r="R26" s="40"/>
      <c r="S26" s="40"/>
      <c r="T26" s="76"/>
      <c r="U26" s="4"/>
      <c r="V26" s="40"/>
      <c r="W26" s="40"/>
      <c r="X26" s="40"/>
      <c r="Y26" s="40"/>
      <c r="Z26" s="40"/>
      <c r="AA26" s="40"/>
      <c r="AB26" s="40"/>
      <c r="AC26" s="40"/>
      <c r="AD26" s="76"/>
      <c r="AE26" s="4"/>
    </row>
    <row r="27" spans="1:31" ht="14.65" customHeight="1">
      <c r="A27" s="111" t="s">
        <v>47</v>
      </c>
      <c r="B27" s="112" t="s">
        <v>48</v>
      </c>
      <c r="C27" s="79" t="s">
        <v>26</v>
      </c>
      <c r="D27" s="80" t="s">
        <v>47</v>
      </c>
      <c r="E27" s="81" t="s">
        <v>27</v>
      </c>
      <c r="F27" s="82"/>
      <c r="G27" s="127">
        <f>SUM('H5'!P13:P14)</f>
        <v>1230.2495073633991</v>
      </c>
      <c r="H27" s="85">
        <f>SUM('H5'!Q13:Q14)</f>
        <v>414.67784989349093</v>
      </c>
      <c r="I27" s="85">
        <f>SUM('H5'!R13:R14)</f>
        <v>0</v>
      </c>
      <c r="J27" s="113" t="s">
        <v>28</v>
      </c>
      <c r="K27" s="40"/>
      <c r="L27" s="128">
        <v>50.903898241063402</v>
      </c>
      <c r="M27" s="129">
        <v>226.907469314618</v>
      </c>
      <c r="N27" s="129">
        <v>330.47654975473699</v>
      </c>
      <c r="O27" s="129">
        <v>0</v>
      </c>
      <c r="P27" s="129">
        <v>604.92059508024795</v>
      </c>
      <c r="Q27" s="129">
        <v>0</v>
      </c>
      <c r="R27" s="129">
        <v>0</v>
      </c>
      <c r="S27" s="129">
        <v>17.040993932850199</v>
      </c>
      <c r="T27" s="130" t="s">
        <v>28</v>
      </c>
      <c r="V27" s="41">
        <v>0.80088518861867197</v>
      </c>
      <c r="W27" s="42">
        <v>23.6040266750265</v>
      </c>
      <c r="X27" s="42">
        <v>71.962296204498202</v>
      </c>
      <c r="Y27" s="42">
        <v>0</v>
      </c>
      <c r="Z27" s="42">
        <v>301.26964789249701</v>
      </c>
      <c r="AA27" s="42">
        <v>0</v>
      </c>
      <c r="AB27" s="42">
        <v>0</v>
      </c>
      <c r="AC27" s="131">
        <v>17.040993932850199</v>
      </c>
      <c r="AD27" s="132" t="s">
        <v>28</v>
      </c>
    </row>
    <row r="28" spans="1:31" ht="14.65" customHeight="1">
      <c r="A28" s="115" t="s">
        <v>49</v>
      </c>
      <c r="B28" s="45" t="s">
        <v>50</v>
      </c>
      <c r="C28" s="46" t="s">
        <v>26</v>
      </c>
      <c r="D28" s="47" t="s">
        <v>49</v>
      </c>
      <c r="E28" s="48" t="s">
        <v>27</v>
      </c>
      <c r="F28" s="29"/>
      <c r="G28" s="133">
        <f>SUM('H5'!P17:P21)</f>
        <v>4863.9372501657635</v>
      </c>
      <c r="H28" s="118">
        <f>SUM('H5'!Q17:Q21)</f>
        <v>1279.2366403687574</v>
      </c>
      <c r="I28" s="118">
        <f>SUM('H5'!R17:R21)</f>
        <v>0</v>
      </c>
      <c r="J28" s="119" t="s">
        <v>28</v>
      </c>
      <c r="K28" s="40"/>
      <c r="L28" s="134">
        <v>84.645349880050304</v>
      </c>
      <c r="M28" s="135">
        <v>449.38587108248004</v>
      </c>
      <c r="N28" s="135">
        <v>1627.50841594083</v>
      </c>
      <c r="O28" s="135">
        <v>0</v>
      </c>
      <c r="P28" s="135">
        <v>2636.4667189970901</v>
      </c>
      <c r="Q28" s="135">
        <v>0</v>
      </c>
      <c r="R28" s="135">
        <v>0</v>
      </c>
      <c r="S28" s="135">
        <v>65.930892321007107</v>
      </c>
      <c r="T28" s="136" t="s">
        <v>28</v>
      </c>
      <c r="V28" s="134">
        <v>0.19201207714042998</v>
      </c>
      <c r="W28" s="135">
        <v>10.385076938161001</v>
      </c>
      <c r="X28" s="135">
        <v>189.559600149413</v>
      </c>
      <c r="Y28" s="135">
        <v>0</v>
      </c>
      <c r="Z28" s="135">
        <v>1013.16905888304</v>
      </c>
      <c r="AA28" s="135">
        <v>0</v>
      </c>
      <c r="AB28" s="135">
        <v>0</v>
      </c>
      <c r="AC28" s="135">
        <v>65.930892321007107</v>
      </c>
      <c r="AD28" s="136" t="s">
        <v>28</v>
      </c>
    </row>
    <row r="29" spans="1:31" ht="14.65" customHeight="1" thickBot="1">
      <c r="A29" s="94" t="s">
        <v>51</v>
      </c>
      <c r="B29" s="95" t="s">
        <v>52</v>
      </c>
      <c r="C29" s="96" t="s">
        <v>26</v>
      </c>
      <c r="D29" s="97" t="s">
        <v>51</v>
      </c>
      <c r="E29" s="98" t="s">
        <v>27</v>
      </c>
      <c r="F29" s="99"/>
      <c r="G29" s="61">
        <f>SUM('H5'!P24:P29)</f>
        <v>227.41670364250535</v>
      </c>
      <c r="H29" s="62">
        <f>SUM('H5'!Q24:Q29)</f>
        <v>57.653990465022709</v>
      </c>
      <c r="I29" s="62">
        <f>SUM('H5'!R24:R29)</f>
        <v>0</v>
      </c>
      <c r="J29" s="63" t="s">
        <v>28</v>
      </c>
      <c r="K29" s="40"/>
      <c r="L29" s="137">
        <v>14.7382979965245</v>
      </c>
      <c r="M29" s="138">
        <v>15.0376289862969</v>
      </c>
      <c r="N29" s="138">
        <v>103.011605691851</v>
      </c>
      <c r="O29" s="138">
        <v>0</v>
      </c>
      <c r="P29" s="138">
        <v>91.507713973015299</v>
      </c>
      <c r="Q29" s="138">
        <v>0</v>
      </c>
      <c r="R29" s="138">
        <v>0</v>
      </c>
      <c r="S29" s="138">
        <v>3.1214547567633599</v>
      </c>
      <c r="T29" s="139" t="s">
        <v>28</v>
      </c>
      <c r="V29" s="137">
        <v>0</v>
      </c>
      <c r="W29" s="138">
        <v>3.4884726404071399E-2</v>
      </c>
      <c r="X29" s="138">
        <v>14.608846917483199</v>
      </c>
      <c r="Y29" s="138">
        <v>0</v>
      </c>
      <c r="Z29" s="138">
        <v>39.888804064372003</v>
      </c>
      <c r="AA29" s="138">
        <v>0</v>
      </c>
      <c r="AB29" s="138">
        <v>0</v>
      </c>
      <c r="AC29" s="138">
        <v>3.1214547567633599</v>
      </c>
      <c r="AD29" s="139" t="s">
        <v>28</v>
      </c>
    </row>
    <row r="30" spans="1:31" ht="14.45" thickBot="1">
      <c r="A30" s="30"/>
      <c r="B30" s="68"/>
      <c r="C30" s="68"/>
      <c r="D30" s="30"/>
      <c r="E30" s="30"/>
      <c r="F30" s="29"/>
      <c r="G30" s="69"/>
      <c r="H30" s="70"/>
      <c r="I30" s="70"/>
      <c r="J30" s="40"/>
      <c r="K30" s="40"/>
      <c r="L30" s="71"/>
      <c r="M30" s="71"/>
      <c r="N30" s="71"/>
      <c r="O30" s="71"/>
      <c r="P30" s="71"/>
      <c r="Q30" s="71"/>
      <c r="R30" s="71"/>
      <c r="S30" s="71"/>
      <c r="T30" s="140"/>
      <c r="U30" s="4"/>
      <c r="V30" s="71"/>
      <c r="W30" s="71"/>
      <c r="X30" s="71"/>
      <c r="Y30" s="71"/>
      <c r="Z30" s="71"/>
      <c r="AA30" s="71"/>
      <c r="AB30" s="71"/>
      <c r="AC30" s="71"/>
      <c r="AD30" s="140"/>
      <c r="AE30" s="4"/>
    </row>
    <row r="31" spans="1:31" ht="15.6" customHeight="1">
      <c r="A31" s="23"/>
      <c r="B31" s="24" t="s">
        <v>53</v>
      </c>
      <c r="C31" s="24"/>
      <c r="D31" s="26"/>
      <c r="E31" s="26"/>
      <c r="F31" s="26"/>
      <c r="G31" s="72"/>
      <c r="H31" s="73"/>
      <c r="I31" s="73"/>
      <c r="J31" s="74"/>
      <c r="K31" s="75"/>
      <c r="L31" s="40"/>
      <c r="M31" s="40"/>
      <c r="N31" s="40"/>
      <c r="O31" s="40"/>
      <c r="P31" s="40"/>
      <c r="Q31" s="40"/>
      <c r="R31" s="40"/>
      <c r="S31" s="40"/>
      <c r="T31" s="76"/>
      <c r="U31" s="4"/>
      <c r="V31" s="40"/>
      <c r="W31" s="40"/>
      <c r="X31" s="40"/>
      <c r="Y31" s="40"/>
      <c r="Z31" s="40"/>
      <c r="AA31" s="40"/>
      <c r="AB31" s="40"/>
      <c r="AC31" s="40"/>
      <c r="AD31" s="76"/>
      <c r="AE31" s="4"/>
    </row>
    <row r="32" spans="1:31" ht="14.65" customHeight="1">
      <c r="A32" s="141" t="s">
        <v>54</v>
      </c>
      <c r="B32" s="142" t="s">
        <v>55</v>
      </c>
      <c r="C32" s="143" t="s">
        <v>26</v>
      </c>
      <c r="D32" s="144" t="s">
        <v>54</v>
      </c>
      <c r="E32" s="145" t="s">
        <v>27</v>
      </c>
      <c r="F32" s="146"/>
      <c r="G32" s="147">
        <f>SUM('H6'!P13:P19)</f>
        <v>180.28800000000004</v>
      </c>
      <c r="H32" s="148">
        <f>SUM('H6'!Q13:Q19)</f>
        <v>84.567999999999984</v>
      </c>
      <c r="I32" s="148">
        <f>SUM('H6'!R13:R19)</f>
        <v>0</v>
      </c>
      <c r="J32" s="149" t="s">
        <v>28</v>
      </c>
      <c r="K32" s="40"/>
      <c r="L32" s="150">
        <v>6.2</v>
      </c>
      <c r="M32" s="151">
        <v>17.693000000000001</v>
      </c>
      <c r="N32" s="151">
        <v>0</v>
      </c>
      <c r="O32" s="151">
        <v>0</v>
      </c>
      <c r="P32" s="151">
        <v>46.828000000000003</v>
      </c>
      <c r="Q32" s="151">
        <v>0</v>
      </c>
      <c r="R32" s="151">
        <v>0</v>
      </c>
      <c r="S32" s="151">
        <v>13.849</v>
      </c>
      <c r="T32" s="152" t="s">
        <v>28</v>
      </c>
      <c r="V32" s="150">
        <v>61.994999999999997</v>
      </c>
      <c r="W32" s="151">
        <v>176.929</v>
      </c>
      <c r="X32" s="151">
        <v>0</v>
      </c>
      <c r="Y32" s="151">
        <v>0</v>
      </c>
      <c r="Z32" s="151">
        <v>468.28199999999998</v>
      </c>
      <c r="AA32" s="151">
        <v>0</v>
      </c>
      <c r="AB32" s="151">
        <v>0</v>
      </c>
      <c r="AC32" s="151">
        <v>138.49</v>
      </c>
      <c r="AD32" s="152" t="s">
        <v>28</v>
      </c>
    </row>
    <row r="33" spans="1:31" ht="14.65" customHeight="1">
      <c r="A33" s="153"/>
      <c r="B33" s="12"/>
      <c r="C33" s="12"/>
      <c r="D33" s="12"/>
      <c r="E33" s="12"/>
      <c r="F33" s="154"/>
      <c r="G33" s="155"/>
      <c r="H33" s="70"/>
      <c r="I33" s="70"/>
      <c r="J33" s="40"/>
      <c r="K33" s="75"/>
      <c r="L33" s="40"/>
      <c r="M33" s="40"/>
      <c r="N33" s="40"/>
      <c r="O33" s="40"/>
      <c r="P33" s="40"/>
      <c r="Q33" s="40"/>
      <c r="R33" s="40"/>
      <c r="S33" s="40"/>
      <c r="T33" s="40"/>
      <c r="U33" s="75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>
      <c r="G34" s="156"/>
      <c r="AC34" s="155"/>
    </row>
    <row r="35" spans="1:31">
      <c r="A35" s="157"/>
      <c r="B35" s="158"/>
      <c r="C35" s="158"/>
      <c r="D35" s="158"/>
      <c r="E35" s="158"/>
      <c r="F35" s="159"/>
      <c r="G35" s="155"/>
    </row>
    <row r="36" spans="1:31">
      <c r="A36" s="160" t="s">
        <v>56</v>
      </c>
      <c r="B36" s="161"/>
      <c r="C36" s="161"/>
      <c r="D36" s="162" t="s">
        <v>57</v>
      </c>
      <c r="E36" s="163"/>
      <c r="F36" s="164"/>
    </row>
    <row r="37" spans="1:31">
      <c r="A37" s="165"/>
      <c r="B37" s="161"/>
      <c r="C37" s="161"/>
      <c r="D37" s="161"/>
      <c r="E37" s="166"/>
      <c r="F37" s="164"/>
    </row>
    <row r="38" spans="1:31">
      <c r="A38" s="160" t="s">
        <v>58</v>
      </c>
      <c r="B38" s="161"/>
      <c r="C38" s="161"/>
      <c r="D38" s="162" t="s">
        <v>57</v>
      </c>
      <c r="E38" s="163"/>
      <c r="F38" s="164"/>
    </row>
    <row r="39" spans="1:31">
      <c r="A39" s="165"/>
      <c r="B39" s="161"/>
      <c r="C39" s="161"/>
      <c r="D39" s="161"/>
      <c r="E39" s="166"/>
      <c r="F39" s="164"/>
    </row>
    <row r="40" spans="1:31">
      <c r="A40" s="160" t="s">
        <v>59</v>
      </c>
      <c r="B40" s="161"/>
      <c r="C40" s="161"/>
      <c r="D40" s="162"/>
      <c r="E40" s="166"/>
      <c r="F40" s="164"/>
    </row>
    <row r="41" spans="1:31">
      <c r="A41" s="167"/>
      <c r="B41" s="168"/>
      <c r="C41" s="168"/>
      <c r="D41" s="168"/>
      <c r="E41" s="168"/>
      <c r="F41" s="169"/>
    </row>
  </sheetData>
  <mergeCells count="7">
    <mergeCell ref="U20:V20"/>
    <mergeCell ref="U21:V21"/>
    <mergeCell ref="A6:T6"/>
    <mergeCell ref="A7:T7"/>
    <mergeCell ref="G9:J9"/>
    <mergeCell ref="L9:T9"/>
    <mergeCell ref="V9:AD9"/>
  </mergeCells>
  <pageMargins left="0.7" right="0.7" top="0.75" bottom="0.75" header="0.3" footer="0.3"/>
  <pageSetup paperSize="8" scale="58" orientation="landscape" r:id="rId1"/>
  <headerFooter>
    <oddFooter>&amp;L&amp;1#&amp;"Arial"&amp;11&amp;K000000SW Public Published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8"/>
  <sheetViews>
    <sheetView zoomScale="70" zoomScaleNormal="70" workbookViewId="0">
      <selection sqref="A1:XFD1048576"/>
    </sheetView>
  </sheetViews>
  <sheetFormatPr defaultColWidth="8.7109375" defaultRowHeight="14.1"/>
  <cols>
    <col min="1" max="1" width="8.7109375" style="5"/>
    <col min="2" max="2" width="50.7109375" style="5" customWidth="1"/>
    <col min="3" max="4" width="8.7109375" style="5" customWidth="1"/>
    <col min="5" max="5" width="10.7109375" style="5" customWidth="1"/>
    <col min="6" max="10" width="8.7109375" style="5" customWidth="1"/>
    <col min="11" max="12" width="8.7109375" style="5"/>
    <col min="13" max="13" width="17.7109375" style="5" customWidth="1"/>
    <col min="14" max="14" width="5.5703125" style="5" customWidth="1"/>
    <col min="15" max="15" width="3.42578125" style="5" customWidth="1"/>
    <col min="16" max="16" width="10.7109375" style="5" customWidth="1"/>
    <col min="17" max="18" width="8.7109375" style="5"/>
    <col min="19" max="19" width="4.28515625" style="5" customWidth="1"/>
    <col min="20" max="16384" width="8.7109375" style="5"/>
  </cols>
  <sheetData>
    <row r="1" spans="1:20" ht="23.1">
      <c r="A1" s="2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7.45">
      <c r="A2" s="170"/>
      <c r="B2" s="7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20.100000000000001">
      <c r="A3" s="1" t="s">
        <v>1</v>
      </c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6">
      <c r="A4" s="9"/>
      <c r="B4" s="3"/>
      <c r="C4" s="3"/>
      <c r="D4" s="3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6">
      <c r="A5" s="9"/>
      <c r="B5" s="3"/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20.100000000000001">
      <c r="A6" s="171" t="s">
        <v>60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9"/>
      <c r="O6" s="174"/>
      <c r="P6" s="1"/>
      <c r="Q6" s="1"/>
      <c r="R6" s="1"/>
      <c r="S6" s="1"/>
      <c r="T6" s="1"/>
    </row>
    <row r="7" spans="1:20" ht="20.100000000000001">
      <c r="A7" s="175" t="s">
        <v>61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1"/>
      <c r="O7" s="178"/>
      <c r="P7" s="10"/>
      <c r="Q7" s="10"/>
      <c r="R7" s="10"/>
      <c r="S7" s="10"/>
      <c r="T7" s="10"/>
    </row>
    <row r="8" spans="1:20" ht="22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0"/>
      <c r="P8" s="11"/>
      <c r="Q8" s="11"/>
      <c r="R8" s="11"/>
      <c r="S8" s="11"/>
      <c r="T8" s="12"/>
    </row>
    <row r="9" spans="1:20" ht="16.5" customHeight="1" thickBot="1">
      <c r="A9" s="4"/>
      <c r="B9" s="4"/>
      <c r="C9" s="4"/>
      <c r="D9" s="4"/>
      <c r="E9" s="4"/>
      <c r="F9" s="4"/>
      <c r="G9" s="252"/>
      <c r="H9" s="346" t="s">
        <v>62</v>
      </c>
      <c r="I9" s="253"/>
      <c r="J9" s="254"/>
      <c r="K9" s="252"/>
      <c r="L9" s="253"/>
      <c r="M9" s="253"/>
      <c r="N9" s="254"/>
      <c r="O9" s="4"/>
      <c r="P9" s="351">
        <v>1</v>
      </c>
      <c r="Q9" s="352"/>
      <c r="R9" s="352"/>
      <c r="S9" s="353"/>
      <c r="T9" s="12"/>
    </row>
    <row r="10" spans="1:20" s="183" customFormat="1" ht="46.5" customHeight="1" thickBot="1">
      <c r="A10" s="336" t="s">
        <v>6</v>
      </c>
      <c r="B10" s="335" t="s">
        <v>7</v>
      </c>
      <c r="C10" s="14" t="s">
        <v>8</v>
      </c>
      <c r="D10" s="14" t="s">
        <v>9</v>
      </c>
      <c r="E10" s="14" t="s">
        <v>10</v>
      </c>
      <c r="F10" s="179" t="s">
        <v>63</v>
      </c>
      <c r="G10" s="180" t="s">
        <v>64</v>
      </c>
      <c r="H10" s="180" t="s">
        <v>65</v>
      </c>
      <c r="I10" s="180" t="s">
        <v>66</v>
      </c>
      <c r="J10" s="180" t="s">
        <v>67</v>
      </c>
      <c r="K10" s="180" t="s">
        <v>68</v>
      </c>
      <c r="L10" s="327" t="s">
        <v>69</v>
      </c>
      <c r="M10" s="326" t="s">
        <v>70</v>
      </c>
      <c r="N10" s="181" t="s">
        <v>14</v>
      </c>
      <c r="O10" s="182"/>
      <c r="P10" s="255" t="s">
        <v>71</v>
      </c>
      <c r="Q10" s="256" t="s">
        <v>72</v>
      </c>
      <c r="R10" s="256" t="s">
        <v>73</v>
      </c>
      <c r="S10" s="257" t="s">
        <v>14</v>
      </c>
      <c r="T10" s="182"/>
    </row>
    <row r="11" spans="1:20" ht="14.45" thickBot="1">
      <c r="A11" s="4"/>
      <c r="B11" s="4"/>
      <c r="C11" s="4"/>
      <c r="D11" s="4"/>
      <c r="E11" s="4"/>
      <c r="F11" s="4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4"/>
      <c r="T11" s="4"/>
    </row>
    <row r="12" spans="1:20" ht="15.6">
      <c r="A12" s="23"/>
      <c r="B12" s="24" t="s">
        <v>74</v>
      </c>
      <c r="C12" s="25"/>
      <c r="D12" s="25"/>
      <c r="E12" s="25"/>
      <c r="F12" s="184"/>
      <c r="G12" s="26"/>
      <c r="H12" s="26"/>
      <c r="I12" s="26"/>
      <c r="J12" s="26"/>
      <c r="K12" s="26"/>
      <c r="L12" s="26"/>
      <c r="M12" s="26"/>
      <c r="N12" s="185"/>
      <c r="O12" s="30"/>
      <c r="P12" s="186"/>
      <c r="Q12" s="30"/>
      <c r="R12" s="30"/>
      <c r="S12" s="29"/>
      <c r="T12" s="29"/>
    </row>
    <row r="13" spans="1:20" ht="14.65" customHeight="1">
      <c r="A13" s="31" t="s">
        <v>75</v>
      </c>
      <c r="B13" s="32" t="s">
        <v>76</v>
      </c>
      <c r="C13" s="258" t="s">
        <v>26</v>
      </c>
      <c r="D13" s="258" t="s">
        <v>75</v>
      </c>
      <c r="E13" s="187" t="s">
        <v>27</v>
      </c>
      <c r="F13" s="259" t="s">
        <v>77</v>
      </c>
      <c r="G13" s="189">
        <v>0</v>
      </c>
      <c r="H13" s="189">
        <v>0</v>
      </c>
      <c r="I13" s="189">
        <v>1</v>
      </c>
      <c r="J13" s="189">
        <v>0</v>
      </c>
      <c r="K13" s="189">
        <v>0</v>
      </c>
      <c r="L13" s="189">
        <v>0</v>
      </c>
      <c r="M13" s="85">
        <f t="shared" ref="M13:M20" si="0">SUM(G13:L13)</f>
        <v>1</v>
      </c>
      <c r="N13" s="39" t="s">
        <v>78</v>
      </c>
      <c r="O13" s="29"/>
      <c r="P13" s="260">
        <v>2.8862499583301</v>
      </c>
      <c r="Q13" s="42">
        <v>0.26221455877758204</v>
      </c>
      <c r="R13" s="42">
        <v>0</v>
      </c>
      <c r="S13" s="261" t="s">
        <v>28</v>
      </c>
      <c r="T13" s="40"/>
    </row>
    <row r="14" spans="1:20" ht="14.65" customHeight="1">
      <c r="A14" s="44" t="s">
        <v>79</v>
      </c>
      <c r="B14" s="45" t="s">
        <v>80</v>
      </c>
      <c r="C14" s="46" t="s">
        <v>26</v>
      </c>
      <c r="D14" s="46" t="s">
        <v>79</v>
      </c>
      <c r="E14" s="193" t="s">
        <v>27</v>
      </c>
      <c r="F14" s="262" t="s">
        <v>77</v>
      </c>
      <c r="G14" s="195">
        <v>1</v>
      </c>
      <c r="H14" s="195">
        <v>0</v>
      </c>
      <c r="I14" s="263">
        <v>0</v>
      </c>
      <c r="J14" s="135">
        <v>0</v>
      </c>
      <c r="K14" s="264">
        <v>0</v>
      </c>
      <c r="L14" s="195">
        <v>0</v>
      </c>
      <c r="M14" s="118">
        <f t="shared" si="0"/>
        <v>1</v>
      </c>
      <c r="N14" s="51" t="s">
        <v>78</v>
      </c>
      <c r="O14" s="29"/>
      <c r="P14" s="265">
        <v>3.2221854977482001</v>
      </c>
      <c r="Q14" s="195">
        <v>1.2363738076055102</v>
      </c>
      <c r="R14" s="53">
        <v>0</v>
      </c>
      <c r="S14" s="266" t="s">
        <v>28</v>
      </c>
      <c r="T14" s="40"/>
    </row>
    <row r="15" spans="1:20" ht="14.65" customHeight="1">
      <c r="A15" s="44" t="s">
        <v>81</v>
      </c>
      <c r="B15" s="45" t="s">
        <v>82</v>
      </c>
      <c r="C15" s="46" t="s">
        <v>26</v>
      </c>
      <c r="D15" s="46" t="s">
        <v>81</v>
      </c>
      <c r="E15" s="193" t="s">
        <v>27</v>
      </c>
      <c r="F15" s="262" t="s">
        <v>77</v>
      </c>
      <c r="G15" s="195">
        <v>0</v>
      </c>
      <c r="H15" s="195">
        <v>2</v>
      </c>
      <c r="I15" s="195">
        <v>6</v>
      </c>
      <c r="J15" s="267">
        <v>5</v>
      </c>
      <c r="K15" s="195">
        <v>5</v>
      </c>
      <c r="L15" s="195">
        <v>5</v>
      </c>
      <c r="M15" s="118">
        <f t="shared" si="0"/>
        <v>23</v>
      </c>
      <c r="N15" s="51" t="s">
        <v>78</v>
      </c>
      <c r="O15" s="29"/>
      <c r="P15" s="265">
        <v>640.75843383656502</v>
      </c>
      <c r="Q15" s="195">
        <v>183.99136983991301</v>
      </c>
      <c r="R15" s="53">
        <v>0</v>
      </c>
      <c r="S15" s="266" t="s">
        <v>28</v>
      </c>
      <c r="T15" s="40"/>
    </row>
    <row r="16" spans="1:20" ht="14.65" customHeight="1">
      <c r="A16" s="44" t="s">
        <v>83</v>
      </c>
      <c r="B16" s="45" t="s">
        <v>84</v>
      </c>
      <c r="C16" s="46" t="s">
        <v>26</v>
      </c>
      <c r="D16" s="46" t="s">
        <v>83</v>
      </c>
      <c r="E16" s="193" t="s">
        <v>27</v>
      </c>
      <c r="F16" s="262" t="s">
        <v>77</v>
      </c>
      <c r="G16" s="195">
        <v>77</v>
      </c>
      <c r="H16" s="195">
        <v>17</v>
      </c>
      <c r="I16" s="195">
        <v>11</v>
      </c>
      <c r="J16" s="195">
        <v>21</v>
      </c>
      <c r="K16" s="195">
        <v>23</v>
      </c>
      <c r="L16" s="195">
        <v>10</v>
      </c>
      <c r="M16" s="118">
        <f t="shared" si="0"/>
        <v>159</v>
      </c>
      <c r="N16" s="51" t="s">
        <v>78</v>
      </c>
      <c r="O16" s="29"/>
      <c r="P16" s="265">
        <v>2334.50743568491</v>
      </c>
      <c r="Q16" s="195">
        <v>717.46632694756397</v>
      </c>
      <c r="R16" s="53">
        <v>0</v>
      </c>
      <c r="S16" s="266" t="s">
        <v>28</v>
      </c>
      <c r="T16" s="40"/>
    </row>
    <row r="17" spans="1:20">
      <c r="A17" s="44" t="s">
        <v>85</v>
      </c>
      <c r="B17" s="45" t="s">
        <v>86</v>
      </c>
      <c r="C17" s="46" t="s">
        <v>26</v>
      </c>
      <c r="D17" s="46" t="s">
        <v>85</v>
      </c>
      <c r="E17" s="193" t="s">
        <v>27</v>
      </c>
      <c r="F17" s="262" t="s">
        <v>77</v>
      </c>
      <c r="G17" s="195">
        <v>8</v>
      </c>
      <c r="H17" s="195">
        <v>3</v>
      </c>
      <c r="I17" s="195">
        <v>2</v>
      </c>
      <c r="J17" s="195">
        <v>8</v>
      </c>
      <c r="K17" s="195">
        <v>0</v>
      </c>
      <c r="L17" s="195">
        <v>0</v>
      </c>
      <c r="M17" s="118">
        <f t="shared" si="0"/>
        <v>21</v>
      </c>
      <c r="N17" s="51" t="s">
        <v>78</v>
      </c>
      <c r="O17" s="29"/>
      <c r="P17" s="265">
        <v>41.165779731533398</v>
      </c>
      <c r="Q17" s="195">
        <v>12.371851802570799</v>
      </c>
      <c r="R17" s="53">
        <v>0</v>
      </c>
      <c r="S17" s="266" t="s">
        <v>28</v>
      </c>
      <c r="T17" s="40"/>
    </row>
    <row r="18" spans="1:20">
      <c r="A18" s="44" t="s">
        <v>87</v>
      </c>
      <c r="B18" s="45" t="s">
        <v>88</v>
      </c>
      <c r="C18" s="46" t="s">
        <v>26</v>
      </c>
      <c r="D18" s="46" t="s">
        <v>87</v>
      </c>
      <c r="E18" s="193" t="s">
        <v>27</v>
      </c>
      <c r="F18" s="262" t="s">
        <v>77</v>
      </c>
      <c r="G18" s="195">
        <v>5</v>
      </c>
      <c r="H18" s="195">
        <v>0</v>
      </c>
      <c r="I18" s="195">
        <v>0</v>
      </c>
      <c r="J18" s="195">
        <v>0</v>
      </c>
      <c r="K18" s="195">
        <v>0</v>
      </c>
      <c r="L18" s="195">
        <v>0</v>
      </c>
      <c r="M18" s="118">
        <f t="shared" si="0"/>
        <v>5</v>
      </c>
      <c r="N18" s="51" t="s">
        <v>78</v>
      </c>
      <c r="O18" s="29"/>
      <c r="P18" s="265">
        <v>7.5133355952391598</v>
      </c>
      <c r="Q18" s="195">
        <v>1.86025967125877</v>
      </c>
      <c r="R18" s="53">
        <v>0</v>
      </c>
      <c r="S18" s="266" t="s">
        <v>28</v>
      </c>
      <c r="T18" s="40"/>
    </row>
    <row r="19" spans="1:20" ht="14.65" customHeight="1">
      <c r="A19" s="44" t="s">
        <v>89</v>
      </c>
      <c r="B19" s="45" t="s">
        <v>90</v>
      </c>
      <c r="C19" s="46" t="s">
        <v>26</v>
      </c>
      <c r="D19" s="46" t="s">
        <v>89</v>
      </c>
      <c r="E19" s="193" t="s">
        <v>27</v>
      </c>
      <c r="F19" s="262" t="s">
        <v>77</v>
      </c>
      <c r="G19" s="195">
        <v>0</v>
      </c>
      <c r="H19" s="195">
        <v>2</v>
      </c>
      <c r="I19" s="195">
        <v>0</v>
      </c>
      <c r="J19" s="195">
        <v>0</v>
      </c>
      <c r="K19" s="195">
        <v>0</v>
      </c>
      <c r="L19" s="195">
        <v>0</v>
      </c>
      <c r="M19" s="118">
        <f t="shared" si="0"/>
        <v>2</v>
      </c>
      <c r="N19" s="51" t="s">
        <v>78</v>
      </c>
      <c r="O19" s="29"/>
      <c r="P19" s="265">
        <v>11.118288965703599</v>
      </c>
      <c r="Q19" s="195">
        <v>3.2943482141314799</v>
      </c>
      <c r="R19" s="53">
        <v>0</v>
      </c>
      <c r="S19" s="266" t="s">
        <v>28</v>
      </c>
      <c r="T19" s="40"/>
    </row>
    <row r="20" spans="1:20" ht="14.65" customHeight="1">
      <c r="A20" s="55" t="s">
        <v>91</v>
      </c>
      <c r="B20" s="56" t="s">
        <v>92</v>
      </c>
      <c r="C20" s="57" t="s">
        <v>26</v>
      </c>
      <c r="D20" s="57" t="s">
        <v>91</v>
      </c>
      <c r="E20" s="57" t="s">
        <v>27</v>
      </c>
      <c r="F20" s="268" t="s">
        <v>77</v>
      </c>
      <c r="G20" s="200">
        <v>9</v>
      </c>
      <c r="H20" s="200">
        <v>0</v>
      </c>
      <c r="I20" s="200">
        <v>3</v>
      </c>
      <c r="J20" s="200">
        <v>4</v>
      </c>
      <c r="K20" s="200">
        <v>2</v>
      </c>
      <c r="L20" s="200">
        <v>0</v>
      </c>
      <c r="M20" s="62">
        <f t="shared" si="0"/>
        <v>18</v>
      </c>
      <c r="N20" s="63" t="s">
        <v>78</v>
      </c>
      <c r="O20" s="29"/>
      <c r="P20" s="269">
        <v>135.14008970383</v>
      </c>
      <c r="Q20" s="200">
        <v>61.457920722645795</v>
      </c>
      <c r="R20" s="65">
        <v>0</v>
      </c>
      <c r="S20" s="270" t="s">
        <v>28</v>
      </c>
      <c r="T20" s="40"/>
    </row>
    <row r="21" spans="1:20" ht="14.65" customHeight="1">
      <c r="A21" s="67"/>
      <c r="B21" s="68"/>
      <c r="C21" s="204"/>
      <c r="D21" s="204"/>
      <c r="E21" s="204"/>
      <c r="F21" s="30"/>
      <c r="G21" s="205"/>
      <c r="H21" s="205"/>
      <c r="I21" s="205"/>
      <c r="J21" s="205"/>
      <c r="K21" s="205"/>
      <c r="L21" s="205"/>
      <c r="M21" s="205"/>
      <c r="N21" s="30"/>
      <c r="O21" s="29"/>
      <c r="P21" s="69"/>
      <c r="Q21" s="70"/>
      <c r="R21" s="70"/>
      <c r="S21" s="40"/>
      <c r="T21" s="40"/>
    </row>
    <row r="22" spans="1:20" ht="15.6" customHeight="1">
      <c r="A22" s="23"/>
      <c r="B22" s="24" t="s">
        <v>93</v>
      </c>
      <c r="C22" s="206"/>
      <c r="D22" s="206"/>
      <c r="E22" s="206"/>
      <c r="F22" s="184"/>
      <c r="G22" s="26"/>
      <c r="H22" s="26"/>
      <c r="I22" s="26"/>
      <c r="J22" s="26"/>
      <c r="K22" s="26"/>
      <c r="L22" s="26"/>
      <c r="M22" s="26"/>
      <c r="N22" s="185"/>
      <c r="O22" s="30"/>
      <c r="P22" s="69"/>
      <c r="Q22" s="70"/>
      <c r="R22" s="70"/>
      <c r="S22" s="75"/>
      <c r="T22" s="75"/>
    </row>
    <row r="23" spans="1:20" ht="14.65" customHeight="1">
      <c r="A23" s="236" t="s">
        <v>94</v>
      </c>
      <c r="B23" s="237" t="s">
        <v>95</v>
      </c>
      <c r="C23" s="33" t="s">
        <v>26</v>
      </c>
      <c r="D23" s="33" t="s">
        <v>94</v>
      </c>
      <c r="E23" s="187" t="s">
        <v>27</v>
      </c>
      <c r="F23" s="271" t="s">
        <v>77</v>
      </c>
      <c r="G23" s="272">
        <v>715</v>
      </c>
      <c r="H23" s="272">
        <v>143</v>
      </c>
      <c r="I23" s="272">
        <v>287</v>
      </c>
      <c r="J23" s="272">
        <v>63</v>
      </c>
      <c r="K23" s="272">
        <v>49</v>
      </c>
      <c r="L23" s="189">
        <v>34</v>
      </c>
      <c r="M23" s="85">
        <f>SUM(G23:L23)</f>
        <v>1291</v>
      </c>
      <c r="N23" s="39" t="s">
        <v>78</v>
      </c>
      <c r="O23" s="29"/>
      <c r="P23" s="273">
        <v>1984.6434571883799</v>
      </c>
      <c r="Q23" s="274">
        <v>743.41070690342292</v>
      </c>
      <c r="R23" s="274">
        <v>0</v>
      </c>
      <c r="S23" s="275" t="s">
        <v>28</v>
      </c>
      <c r="T23" s="40"/>
    </row>
    <row r="24" spans="1:20" ht="14.65" customHeight="1" thickBot="1">
      <c r="A24" s="55" t="s">
        <v>96</v>
      </c>
      <c r="B24" s="56" t="s">
        <v>97</v>
      </c>
      <c r="C24" s="57" t="s">
        <v>26</v>
      </c>
      <c r="D24" s="57" t="s">
        <v>96</v>
      </c>
      <c r="E24" s="57" t="s">
        <v>27</v>
      </c>
      <c r="F24" s="268" t="s">
        <v>77</v>
      </c>
      <c r="G24" s="200">
        <v>5</v>
      </c>
      <c r="H24" s="200">
        <v>2</v>
      </c>
      <c r="I24" s="200">
        <v>1</v>
      </c>
      <c r="J24" s="200">
        <v>5</v>
      </c>
      <c r="K24" s="200">
        <v>5</v>
      </c>
      <c r="L24" s="276">
        <v>0</v>
      </c>
      <c r="M24" s="62">
        <f t="shared" ref="M24:M29" si="1">SUM(G24:L24)</f>
        <v>18</v>
      </c>
      <c r="N24" s="63" t="s">
        <v>78</v>
      </c>
      <c r="O24" s="29"/>
      <c r="P24" s="277">
        <v>28.111488030077698</v>
      </c>
      <c r="Q24" s="138">
        <v>8.4878911582382397</v>
      </c>
      <c r="R24" s="138">
        <v>0</v>
      </c>
      <c r="S24" s="278" t="s">
        <v>28</v>
      </c>
      <c r="T24" s="40"/>
    </row>
    <row r="25" spans="1:20" ht="14.45" thickBot="1">
      <c r="A25" s="30"/>
      <c r="B25" s="68"/>
      <c r="C25" s="204"/>
      <c r="D25" s="204"/>
      <c r="E25" s="204"/>
      <c r="F25" s="30"/>
      <c r="G25" s="205"/>
      <c r="H25" s="205"/>
      <c r="I25" s="205"/>
      <c r="J25" s="205"/>
      <c r="K25" s="205"/>
      <c r="L25" s="205"/>
      <c r="M25" s="205"/>
      <c r="N25" s="30"/>
      <c r="O25" s="29"/>
      <c r="P25" s="69"/>
      <c r="Q25" s="70"/>
      <c r="R25" s="70"/>
      <c r="S25" s="40"/>
      <c r="T25" s="40"/>
    </row>
    <row r="26" spans="1:20" ht="15.6" customHeight="1">
      <c r="A26" s="23"/>
      <c r="B26" s="24" t="s">
        <v>98</v>
      </c>
      <c r="C26" s="206"/>
      <c r="D26" s="206"/>
      <c r="E26" s="206"/>
      <c r="F26" s="184"/>
      <c r="G26" s="26"/>
      <c r="H26" s="26"/>
      <c r="I26" s="26"/>
      <c r="J26" s="26"/>
      <c r="K26" s="26"/>
      <c r="L26" s="26"/>
      <c r="M26" s="26"/>
      <c r="N26" s="185"/>
      <c r="O26" s="30"/>
      <c r="P26" s="69"/>
      <c r="Q26" s="70"/>
      <c r="R26" s="70"/>
      <c r="S26" s="75"/>
      <c r="T26" s="75"/>
    </row>
    <row r="27" spans="1:20" ht="14.65" customHeight="1">
      <c r="A27" s="31" t="s">
        <v>99</v>
      </c>
      <c r="B27" s="32" t="s">
        <v>100</v>
      </c>
      <c r="C27" s="33" t="s">
        <v>26</v>
      </c>
      <c r="D27" s="33" t="s">
        <v>99</v>
      </c>
      <c r="E27" s="187" t="s">
        <v>27</v>
      </c>
      <c r="F27" s="259" t="s">
        <v>77</v>
      </c>
      <c r="G27" s="189">
        <v>18</v>
      </c>
      <c r="H27" s="189">
        <v>18</v>
      </c>
      <c r="I27" s="189">
        <v>25</v>
      </c>
      <c r="J27" s="189">
        <v>27</v>
      </c>
      <c r="K27" s="189">
        <v>2</v>
      </c>
      <c r="L27" s="189">
        <v>6</v>
      </c>
      <c r="M27" s="85">
        <f t="shared" si="1"/>
        <v>96</v>
      </c>
      <c r="N27" s="39" t="s">
        <v>101</v>
      </c>
      <c r="O27" s="29"/>
      <c r="P27" s="279">
        <v>102.75237383416501</v>
      </c>
      <c r="Q27" s="280">
        <v>33.825479915059205</v>
      </c>
      <c r="R27" s="280">
        <v>0</v>
      </c>
      <c r="S27" s="281" t="s">
        <v>28</v>
      </c>
      <c r="T27" s="40"/>
    </row>
    <row r="28" spans="1:20" ht="14.65" customHeight="1">
      <c r="A28" s="44" t="s">
        <v>102</v>
      </c>
      <c r="B28" s="45" t="s">
        <v>103</v>
      </c>
      <c r="C28" s="46" t="s">
        <v>26</v>
      </c>
      <c r="D28" s="46" t="s">
        <v>102</v>
      </c>
      <c r="E28" s="193" t="s">
        <v>27</v>
      </c>
      <c r="F28" s="262" t="s">
        <v>77</v>
      </c>
      <c r="G28" s="195">
        <v>39</v>
      </c>
      <c r="H28" s="195">
        <v>16</v>
      </c>
      <c r="I28" s="195">
        <v>6</v>
      </c>
      <c r="J28" s="195">
        <v>10</v>
      </c>
      <c r="K28" s="195">
        <v>3</v>
      </c>
      <c r="L28" s="195">
        <v>0</v>
      </c>
      <c r="M28" s="118">
        <f t="shared" si="1"/>
        <v>74</v>
      </c>
      <c r="N28" s="51" t="s">
        <v>101</v>
      </c>
      <c r="O28" s="29"/>
      <c r="P28" s="282">
        <v>26.991554940951101</v>
      </c>
      <c r="Q28" s="195">
        <v>7.4941414026366697</v>
      </c>
      <c r="R28" s="195">
        <v>0</v>
      </c>
      <c r="S28" s="283" t="s">
        <v>28</v>
      </c>
      <c r="T28" s="40"/>
    </row>
    <row r="29" spans="1:20" ht="14.65" customHeight="1">
      <c r="A29" s="55" t="s">
        <v>104</v>
      </c>
      <c r="B29" s="56" t="s">
        <v>105</v>
      </c>
      <c r="C29" s="57" t="s">
        <v>26</v>
      </c>
      <c r="D29" s="57" t="s">
        <v>104</v>
      </c>
      <c r="E29" s="57" t="s">
        <v>27</v>
      </c>
      <c r="F29" s="268" t="s">
        <v>77</v>
      </c>
      <c r="G29" s="200">
        <v>112</v>
      </c>
      <c r="H29" s="200">
        <v>164</v>
      </c>
      <c r="I29" s="200">
        <v>176</v>
      </c>
      <c r="J29" s="200">
        <v>106</v>
      </c>
      <c r="K29" s="200">
        <v>36</v>
      </c>
      <c r="L29" s="200">
        <v>15</v>
      </c>
      <c r="M29" s="62">
        <f t="shared" si="1"/>
        <v>609</v>
      </c>
      <c r="N29" s="63" t="s">
        <v>101</v>
      </c>
      <c r="O29" s="29"/>
      <c r="P29" s="269">
        <v>229.070841256194</v>
      </c>
      <c r="Q29" s="65">
        <v>80.775386168361095</v>
      </c>
      <c r="R29" s="65">
        <v>0</v>
      </c>
      <c r="S29" s="270" t="s">
        <v>28</v>
      </c>
      <c r="T29" s="40"/>
    </row>
    <row r="30" spans="1:20" ht="14.65" customHeight="1">
      <c r="A30" s="153"/>
      <c r="B30" s="12"/>
      <c r="C30" s="12"/>
      <c r="D30" s="12"/>
      <c r="E30" s="12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210"/>
      <c r="Q30" s="70"/>
      <c r="R30" s="70"/>
      <c r="S30" s="40"/>
      <c r="T30" s="75"/>
    </row>
    <row r="31" spans="1:20">
      <c r="A31" s="30"/>
      <c r="B31" s="12"/>
      <c r="C31" s="12"/>
      <c r="D31" s="12"/>
      <c r="E31" s="12"/>
      <c r="F31" s="30"/>
      <c r="G31" s="30"/>
      <c r="H31" s="30"/>
      <c r="I31" s="30"/>
      <c r="J31" s="30"/>
      <c r="K31" s="30"/>
      <c r="L31" s="30"/>
      <c r="M31" s="30"/>
      <c r="N31" s="30"/>
      <c r="O31" s="29"/>
      <c r="P31" s="186"/>
      <c r="Q31" s="30"/>
      <c r="R31" s="30"/>
      <c r="S31" s="30"/>
      <c r="T31" s="30"/>
    </row>
    <row r="32" spans="1:20">
      <c r="A32" s="157"/>
      <c r="B32" s="158"/>
      <c r="C32" s="158"/>
      <c r="D32" s="158"/>
      <c r="E32" s="158"/>
      <c r="F32" s="159"/>
      <c r="G32" s="30"/>
      <c r="H32" s="30"/>
      <c r="I32" s="30"/>
      <c r="J32" s="30"/>
      <c r="K32" s="30"/>
      <c r="L32" s="30"/>
      <c r="M32" s="30"/>
      <c r="N32" s="30"/>
      <c r="O32" s="29"/>
      <c r="P32" s="186"/>
      <c r="Q32" s="30"/>
      <c r="R32" s="30"/>
      <c r="S32" s="30"/>
      <c r="T32" s="30"/>
    </row>
    <row r="33" spans="1:6">
      <c r="A33" s="160" t="s">
        <v>56</v>
      </c>
      <c r="B33" s="161"/>
      <c r="C33" s="161"/>
      <c r="D33" s="162" t="s">
        <v>106</v>
      </c>
      <c r="E33" s="163"/>
      <c r="F33" s="164"/>
    </row>
    <row r="34" spans="1:6">
      <c r="A34" s="165"/>
      <c r="B34" s="161"/>
      <c r="C34" s="161"/>
      <c r="D34" s="161"/>
      <c r="E34" s="166"/>
      <c r="F34" s="164"/>
    </row>
    <row r="35" spans="1:6">
      <c r="A35" s="160" t="s">
        <v>58</v>
      </c>
      <c r="B35" s="161"/>
      <c r="C35" s="161"/>
      <c r="D35" s="162" t="s">
        <v>57</v>
      </c>
      <c r="E35" s="163"/>
      <c r="F35" s="164"/>
    </row>
    <row r="36" spans="1:6">
      <c r="A36" s="165"/>
      <c r="B36" s="161"/>
      <c r="C36" s="161"/>
      <c r="D36" s="161"/>
      <c r="E36" s="166"/>
      <c r="F36" s="164"/>
    </row>
    <row r="37" spans="1:6">
      <c r="A37" s="160" t="s">
        <v>59</v>
      </c>
      <c r="B37" s="161"/>
      <c r="C37" s="161"/>
      <c r="D37" s="162"/>
      <c r="E37" s="166"/>
      <c r="F37" s="164"/>
    </row>
    <row r="38" spans="1:6">
      <c r="A38" s="167"/>
      <c r="B38" s="168"/>
      <c r="C38" s="168"/>
      <c r="D38" s="168"/>
      <c r="E38" s="168"/>
      <c r="F38" s="169"/>
    </row>
  </sheetData>
  <mergeCells count="1">
    <mergeCell ref="P9:S9"/>
  </mergeCells>
  <pageMargins left="0.7" right="0.7" top="0.75" bottom="0.75" header="0.3" footer="0.3"/>
  <pageSetup paperSize="8" scale="88" orientation="landscape" r:id="rId1"/>
  <headerFooter>
    <oddFooter>&amp;L&amp;1#&amp;"Arial"&amp;11&amp;K000000SW Public Published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3"/>
  <sheetViews>
    <sheetView zoomScale="70" zoomScaleNormal="70" workbookViewId="0">
      <selection sqref="A1:XFD1048576"/>
    </sheetView>
  </sheetViews>
  <sheetFormatPr defaultColWidth="8.7109375" defaultRowHeight="14.1"/>
  <cols>
    <col min="1" max="1" width="8.7109375" style="5"/>
    <col min="2" max="2" width="50.7109375" style="5" customWidth="1"/>
    <col min="3" max="3" width="8.7109375" style="5"/>
    <col min="4" max="4" width="8.7109375" style="5" customWidth="1"/>
    <col min="5" max="5" width="10.28515625" style="5" customWidth="1"/>
    <col min="6" max="6" width="8.7109375" style="5" customWidth="1"/>
    <col min="7" max="7" width="11" style="5" customWidth="1"/>
    <col min="8" max="8" width="13" style="5" customWidth="1"/>
    <col min="9" max="10" width="10.28515625" style="5" customWidth="1"/>
    <col min="11" max="11" width="9.7109375" style="5" customWidth="1"/>
    <col min="12" max="12" width="8.7109375" style="5" customWidth="1"/>
    <col min="13" max="13" width="15.7109375" style="5" customWidth="1"/>
    <col min="14" max="14" width="4.7109375" style="5" customWidth="1"/>
    <col min="15" max="15" width="3.7109375" style="5" customWidth="1"/>
    <col min="16" max="16" width="10.5703125" style="5" customWidth="1"/>
    <col min="17" max="18" width="8.7109375" style="5"/>
    <col min="19" max="19" width="4.7109375" style="5" customWidth="1"/>
    <col min="20" max="20" width="4.28515625" style="5" customWidth="1"/>
    <col min="21" max="16384" width="8.7109375" style="5"/>
  </cols>
  <sheetData>
    <row r="1" spans="1:20" ht="23.1">
      <c r="A1" s="2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7.45">
      <c r="A2" s="170"/>
      <c r="B2" s="7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20.100000000000001">
      <c r="A3" s="1" t="s">
        <v>1</v>
      </c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6">
      <c r="A4" s="9"/>
      <c r="B4" s="3"/>
      <c r="C4" s="3"/>
      <c r="D4" s="3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6">
      <c r="A5" s="9"/>
      <c r="B5" s="3"/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20.100000000000001">
      <c r="A6" s="171" t="s">
        <v>60</v>
      </c>
      <c r="B6" s="172"/>
      <c r="C6" s="172"/>
      <c r="D6" s="172"/>
      <c r="E6" s="172"/>
      <c r="F6" s="172"/>
      <c r="G6" s="328"/>
      <c r="H6" s="172"/>
      <c r="I6" s="172"/>
      <c r="J6" s="172"/>
      <c r="K6" s="172"/>
      <c r="L6" s="172"/>
      <c r="M6" s="172"/>
      <c r="N6" s="173"/>
      <c r="O6" s="174"/>
      <c r="P6" s="1"/>
      <c r="Q6" s="1"/>
      <c r="R6" s="1"/>
      <c r="S6" s="1"/>
      <c r="T6" s="1"/>
    </row>
    <row r="7" spans="1:20" ht="20.45" thickBot="1">
      <c r="A7" s="175" t="s">
        <v>107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7"/>
      <c r="O7" s="178"/>
      <c r="P7" s="10"/>
      <c r="Q7" s="10"/>
      <c r="R7" s="10"/>
      <c r="S7" s="10"/>
      <c r="T7" s="10"/>
    </row>
    <row r="8" spans="1:20" ht="20.45" thickBot="1">
      <c r="O8" s="10"/>
      <c r="P8" s="10"/>
      <c r="Q8" s="10"/>
      <c r="R8" s="10"/>
      <c r="S8" s="10"/>
      <c r="T8" s="10"/>
    </row>
    <row r="9" spans="1:20" ht="20.45" thickBot="1">
      <c r="G9" s="357" t="s">
        <v>62</v>
      </c>
      <c r="H9" s="358"/>
      <c r="I9" s="358"/>
      <c r="J9" s="358"/>
      <c r="K9" s="358"/>
      <c r="L9" s="358"/>
      <c r="M9" s="358"/>
      <c r="N9" s="359"/>
      <c r="O9" s="10"/>
      <c r="P9" s="11"/>
      <c r="Q9" s="11"/>
      <c r="R9" s="11"/>
      <c r="S9" s="11"/>
      <c r="T9" s="12"/>
    </row>
    <row r="10" spans="1:20" s="183" customFormat="1" ht="49.5" customHeight="1" thickBot="1">
      <c r="A10" s="336" t="s">
        <v>6</v>
      </c>
      <c r="B10" s="335" t="s">
        <v>7</v>
      </c>
      <c r="C10" s="13" t="s">
        <v>8</v>
      </c>
      <c r="D10" s="13" t="s">
        <v>9</v>
      </c>
      <c r="E10" s="13" t="s">
        <v>10</v>
      </c>
      <c r="F10" s="179" t="s">
        <v>63</v>
      </c>
      <c r="G10" s="180" t="s">
        <v>64</v>
      </c>
      <c r="H10" s="180" t="s">
        <v>65</v>
      </c>
      <c r="I10" s="180" t="s">
        <v>66</v>
      </c>
      <c r="J10" s="180" t="s">
        <v>67</v>
      </c>
      <c r="K10" s="180" t="s">
        <v>68</v>
      </c>
      <c r="L10" s="180" t="s">
        <v>69</v>
      </c>
      <c r="M10" s="326" t="s">
        <v>70</v>
      </c>
      <c r="N10" s="181" t="s">
        <v>14</v>
      </c>
      <c r="O10" s="182"/>
      <c r="P10" s="16" t="s">
        <v>71</v>
      </c>
      <c r="Q10" s="14" t="s">
        <v>72</v>
      </c>
      <c r="R10" s="14" t="s">
        <v>73</v>
      </c>
      <c r="S10" s="181" t="s">
        <v>14</v>
      </c>
      <c r="T10" s="182"/>
    </row>
    <row r="11" spans="1:20" ht="14.45" thickBot="1">
      <c r="A11" s="4"/>
      <c r="B11" s="4"/>
      <c r="C11" s="4"/>
      <c r="D11" s="4"/>
      <c r="E11" s="4"/>
      <c r="F11" s="4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4"/>
      <c r="T11" s="4"/>
    </row>
    <row r="12" spans="1:20" ht="15.6" customHeight="1" thickBot="1">
      <c r="A12" s="23"/>
      <c r="B12" s="24" t="s">
        <v>108</v>
      </c>
      <c r="C12" s="25"/>
      <c r="D12" s="25"/>
      <c r="E12" s="25"/>
      <c r="F12" s="184"/>
      <c r="G12" s="26"/>
      <c r="H12" s="26"/>
      <c r="I12" s="26"/>
      <c r="J12" s="26"/>
      <c r="K12" s="26"/>
      <c r="L12" s="26"/>
      <c r="M12" s="26"/>
      <c r="N12" s="185"/>
      <c r="O12" s="30"/>
      <c r="P12" s="186"/>
      <c r="Q12" s="30"/>
      <c r="R12" s="30"/>
      <c r="S12" s="29"/>
      <c r="T12" s="29"/>
    </row>
    <row r="13" spans="1:20" ht="14.65" customHeight="1">
      <c r="A13" s="31" t="s">
        <v>109</v>
      </c>
      <c r="B13" s="32" t="s">
        <v>110</v>
      </c>
      <c r="C13" s="187" t="s">
        <v>26</v>
      </c>
      <c r="D13" s="187" t="s">
        <v>109</v>
      </c>
      <c r="E13" s="187" t="s">
        <v>27</v>
      </c>
      <c r="F13" s="188" t="s">
        <v>77</v>
      </c>
      <c r="G13" s="189">
        <v>155</v>
      </c>
      <c r="H13" s="189">
        <v>17</v>
      </c>
      <c r="I13" s="189">
        <v>18</v>
      </c>
      <c r="J13" s="189">
        <v>6</v>
      </c>
      <c r="K13" s="189">
        <v>8</v>
      </c>
      <c r="L13" s="189">
        <v>0</v>
      </c>
      <c r="M13" s="85">
        <f>SUM(G13:L13)</f>
        <v>204</v>
      </c>
      <c r="N13" s="113" t="s">
        <v>28</v>
      </c>
      <c r="O13" s="29"/>
      <c r="P13" s="190">
        <v>1611.8240000000001</v>
      </c>
      <c r="Q13" s="191">
        <v>0</v>
      </c>
      <c r="R13" s="189">
        <v>0</v>
      </c>
      <c r="S13" s="192" t="s">
        <v>28</v>
      </c>
      <c r="T13" s="40"/>
    </row>
    <row r="14" spans="1:20" ht="14.65" customHeight="1">
      <c r="A14" s="44" t="s">
        <v>111</v>
      </c>
      <c r="B14" s="45" t="s">
        <v>112</v>
      </c>
      <c r="C14" s="193" t="s">
        <v>26</v>
      </c>
      <c r="D14" s="193" t="s">
        <v>111</v>
      </c>
      <c r="E14" s="193" t="s">
        <v>27</v>
      </c>
      <c r="F14" s="194" t="s">
        <v>77</v>
      </c>
      <c r="G14" s="195">
        <v>280</v>
      </c>
      <c r="H14" s="195">
        <v>3</v>
      </c>
      <c r="I14" s="195">
        <v>6</v>
      </c>
      <c r="J14" s="195">
        <v>5</v>
      </c>
      <c r="K14" s="195">
        <v>1</v>
      </c>
      <c r="L14" s="195">
        <v>0</v>
      </c>
      <c r="M14" s="118">
        <f t="shared" ref="M14" si="0">SUM(G14:L14)</f>
        <v>295</v>
      </c>
      <c r="N14" s="119" t="s">
        <v>113</v>
      </c>
      <c r="O14" s="29"/>
      <c r="P14" s="196">
        <v>28.036999999999999</v>
      </c>
      <c r="Q14" s="197">
        <v>0</v>
      </c>
      <c r="R14" s="195">
        <v>0</v>
      </c>
      <c r="S14" s="198" t="s">
        <v>113</v>
      </c>
      <c r="T14" s="40"/>
    </row>
    <row r="15" spans="1:20" ht="14.65" customHeight="1" thickBot="1">
      <c r="A15" s="55" t="s">
        <v>114</v>
      </c>
      <c r="B15" s="56" t="s">
        <v>115</v>
      </c>
      <c r="C15" s="57" t="s">
        <v>26</v>
      </c>
      <c r="D15" s="57" t="s">
        <v>114</v>
      </c>
      <c r="E15" s="57" t="s">
        <v>27</v>
      </c>
      <c r="F15" s="199" t="s">
        <v>116</v>
      </c>
      <c r="G15" s="200">
        <v>322.56299999999999</v>
      </c>
      <c r="H15" s="200">
        <v>385.23700000000002</v>
      </c>
      <c r="I15" s="200">
        <v>510.125</v>
      </c>
      <c r="J15" s="200">
        <v>192.55099999999999</v>
      </c>
      <c r="K15" s="200">
        <v>308.74299999999999</v>
      </c>
      <c r="L15" s="200">
        <v>0</v>
      </c>
      <c r="M15" s="62">
        <f t="shared" ref="M15" si="1">SUM(G15:L15)</f>
        <v>1719.2189999999998</v>
      </c>
      <c r="N15" s="63" t="s">
        <v>117</v>
      </c>
      <c r="O15" s="29"/>
      <c r="P15" s="201">
        <v>2001.623</v>
      </c>
      <c r="Q15" s="202">
        <v>0</v>
      </c>
      <c r="R15" s="200">
        <v>0</v>
      </c>
      <c r="S15" s="203" t="s">
        <v>117</v>
      </c>
      <c r="T15" s="40"/>
    </row>
    <row r="16" spans="1:20" ht="15.75" customHeight="1" thickBot="1">
      <c r="A16" s="67"/>
      <c r="B16" s="68"/>
      <c r="C16" s="204"/>
      <c r="D16" s="204"/>
      <c r="E16" s="204"/>
      <c r="F16" s="30"/>
      <c r="G16" s="205"/>
      <c r="H16" s="205"/>
      <c r="I16" s="205"/>
      <c r="J16" s="205"/>
      <c r="K16" s="205"/>
      <c r="L16" s="205"/>
      <c r="M16" s="307"/>
      <c r="N16" s="329"/>
      <c r="O16" s="29"/>
      <c r="P16" s="69"/>
      <c r="Q16" s="70"/>
      <c r="R16" s="70"/>
      <c r="S16" s="40"/>
      <c r="T16" s="40"/>
    </row>
    <row r="17" spans="1:20" ht="16.5" customHeight="1" thickBot="1">
      <c r="A17" s="287"/>
      <c r="B17" s="288" t="s">
        <v>118</v>
      </c>
      <c r="C17" s="289"/>
      <c r="D17" s="289"/>
      <c r="E17" s="289"/>
      <c r="F17" s="290"/>
      <c r="G17" s="291"/>
      <c r="H17" s="291"/>
      <c r="I17" s="291"/>
      <c r="J17" s="291"/>
      <c r="K17" s="291"/>
      <c r="L17" s="291"/>
      <c r="M17" s="291"/>
      <c r="N17" s="330"/>
      <c r="O17" s="30"/>
      <c r="P17" s="69"/>
      <c r="Q17" s="70"/>
      <c r="R17" s="70"/>
      <c r="S17" s="75"/>
      <c r="T17" s="75"/>
    </row>
    <row r="18" spans="1:20" ht="14.65" customHeight="1">
      <c r="A18" s="31" t="s">
        <v>119</v>
      </c>
      <c r="B18" s="32" t="s">
        <v>120</v>
      </c>
      <c r="C18" s="187" t="s">
        <v>26</v>
      </c>
      <c r="D18" s="187" t="s">
        <v>119</v>
      </c>
      <c r="E18" s="187" t="s">
        <v>27</v>
      </c>
      <c r="F18" s="188" t="s">
        <v>116</v>
      </c>
      <c r="G18" s="189">
        <v>5295.5240000000003</v>
      </c>
      <c r="H18" s="189">
        <v>30722.595000000001</v>
      </c>
      <c r="I18" s="189">
        <v>8824</v>
      </c>
      <c r="J18" s="189">
        <v>3097.4459999999999</v>
      </c>
      <c r="K18" s="189">
        <v>892.36</v>
      </c>
      <c r="L18" s="189">
        <v>0</v>
      </c>
      <c r="M18" s="85">
        <f t="shared" ref="M18" si="2">SUM(G18:L18)</f>
        <v>48831.925000000003</v>
      </c>
      <c r="N18" s="331" t="s">
        <v>78</v>
      </c>
      <c r="O18" s="29"/>
      <c r="P18" s="190">
        <v>13943.789000000001</v>
      </c>
      <c r="Q18" s="191">
        <v>0</v>
      </c>
      <c r="R18" s="189">
        <v>0</v>
      </c>
      <c r="S18" s="207" t="s">
        <v>38</v>
      </c>
      <c r="T18" s="40"/>
    </row>
    <row r="19" spans="1:20">
      <c r="A19" s="44" t="s">
        <v>121</v>
      </c>
      <c r="B19" s="45" t="s">
        <v>122</v>
      </c>
      <c r="C19" s="193" t="s">
        <v>26</v>
      </c>
      <c r="D19" s="193" t="s">
        <v>121</v>
      </c>
      <c r="E19" s="193" t="s">
        <v>27</v>
      </c>
      <c r="F19" s="194" t="s">
        <v>116</v>
      </c>
      <c r="G19" s="195">
        <v>11.183</v>
      </c>
      <c r="H19" s="195">
        <v>105.19199999999999</v>
      </c>
      <c r="I19" s="195">
        <v>24.86</v>
      </c>
      <c r="J19" s="195">
        <v>2.4630000000000001</v>
      </c>
      <c r="K19" s="195">
        <v>0.56100000000000005</v>
      </c>
      <c r="L19" s="195">
        <v>0</v>
      </c>
      <c r="M19" s="118">
        <f t="shared" ref="M19:M22" si="3">SUM(G19:L19)</f>
        <v>144.25900000000001</v>
      </c>
      <c r="N19" s="332" t="s">
        <v>101</v>
      </c>
      <c r="O19" s="208"/>
      <c r="P19" s="196">
        <v>53.298999999999999</v>
      </c>
      <c r="Q19" s="197">
        <v>0</v>
      </c>
      <c r="R19" s="195">
        <v>0</v>
      </c>
      <c r="S19" s="209" t="s">
        <v>38</v>
      </c>
      <c r="T19" s="40"/>
    </row>
    <row r="20" spans="1:20" ht="14.65" customHeight="1">
      <c r="A20" s="44" t="s">
        <v>123</v>
      </c>
      <c r="B20" s="45" t="s">
        <v>124</v>
      </c>
      <c r="C20" s="193" t="s">
        <v>26</v>
      </c>
      <c r="D20" s="193" t="s">
        <v>123</v>
      </c>
      <c r="E20" s="193" t="s">
        <v>27</v>
      </c>
      <c r="F20" s="194" t="s">
        <v>77</v>
      </c>
      <c r="G20" s="195">
        <v>55409</v>
      </c>
      <c r="H20" s="195">
        <v>0</v>
      </c>
      <c r="I20" s="195">
        <v>0</v>
      </c>
      <c r="J20" s="195">
        <v>0</v>
      </c>
      <c r="K20" s="195">
        <v>0</v>
      </c>
      <c r="L20" s="195">
        <v>0</v>
      </c>
      <c r="M20" s="118">
        <f t="shared" si="3"/>
        <v>55409</v>
      </c>
      <c r="N20" s="332" t="s">
        <v>38</v>
      </c>
      <c r="O20" s="29"/>
      <c r="P20" s="196">
        <v>32.222999999999999</v>
      </c>
      <c r="Q20" s="197">
        <v>0</v>
      </c>
      <c r="R20" s="195">
        <v>0</v>
      </c>
      <c r="S20" s="198" t="s">
        <v>28</v>
      </c>
      <c r="T20" s="40"/>
    </row>
    <row r="21" spans="1:20" ht="14.65" customHeight="1">
      <c r="A21" s="44" t="s">
        <v>125</v>
      </c>
      <c r="B21" s="45" t="s">
        <v>126</v>
      </c>
      <c r="C21" s="193" t="s">
        <v>26</v>
      </c>
      <c r="D21" s="193" t="s">
        <v>125</v>
      </c>
      <c r="E21" s="193" t="s">
        <v>27</v>
      </c>
      <c r="F21" s="194" t="s">
        <v>77</v>
      </c>
      <c r="G21" s="195">
        <v>13438</v>
      </c>
      <c r="H21" s="195">
        <v>1733710</v>
      </c>
      <c r="I21" s="195">
        <v>0</v>
      </c>
      <c r="J21" s="195">
        <v>0</v>
      </c>
      <c r="K21" s="195">
        <v>0</v>
      </c>
      <c r="L21" s="195">
        <v>0</v>
      </c>
      <c r="M21" s="118">
        <f t="shared" si="3"/>
        <v>1747148</v>
      </c>
      <c r="N21" s="332" t="s">
        <v>38</v>
      </c>
      <c r="O21" s="29"/>
      <c r="P21" s="196">
        <v>1016.048</v>
      </c>
      <c r="Q21" s="197">
        <v>0</v>
      </c>
      <c r="R21" s="195">
        <v>0</v>
      </c>
      <c r="S21" s="198" t="s">
        <v>28</v>
      </c>
      <c r="T21" s="40"/>
    </row>
    <row r="22" spans="1:20" ht="14.65" customHeight="1" thickBot="1">
      <c r="A22" s="55" t="s">
        <v>127</v>
      </c>
      <c r="B22" s="56" t="s">
        <v>128</v>
      </c>
      <c r="C22" s="57" t="s">
        <v>26</v>
      </c>
      <c r="D22" s="57" t="s">
        <v>127</v>
      </c>
      <c r="E22" s="57" t="s">
        <v>27</v>
      </c>
      <c r="F22" s="199" t="s">
        <v>77</v>
      </c>
      <c r="G22" s="200">
        <v>132803</v>
      </c>
      <c r="H22" s="200">
        <v>369</v>
      </c>
      <c r="I22" s="200">
        <v>0</v>
      </c>
      <c r="J22" s="200">
        <v>0</v>
      </c>
      <c r="K22" s="200">
        <v>0</v>
      </c>
      <c r="L22" s="200">
        <v>0</v>
      </c>
      <c r="M22" s="62">
        <f t="shared" si="3"/>
        <v>133172</v>
      </c>
      <c r="N22" s="333" t="s">
        <v>101</v>
      </c>
      <c r="O22" s="29"/>
      <c r="P22" s="201">
        <v>62.259</v>
      </c>
      <c r="Q22" s="202">
        <v>0</v>
      </c>
      <c r="R22" s="200">
        <v>0</v>
      </c>
      <c r="S22" s="203" t="s">
        <v>38</v>
      </c>
      <c r="T22" s="40"/>
    </row>
    <row r="23" spans="1:20" ht="14.65" customHeight="1">
      <c r="A23" s="67"/>
      <c r="B23" s="68"/>
      <c r="C23" s="30"/>
      <c r="D23" s="30"/>
      <c r="E23" s="30"/>
      <c r="F23" s="30"/>
      <c r="G23" s="205"/>
      <c r="H23" s="205"/>
      <c r="I23" s="205"/>
      <c r="J23" s="205"/>
      <c r="K23" s="205"/>
      <c r="L23" s="205"/>
      <c r="M23" s="205"/>
      <c r="N23" s="30"/>
      <c r="O23" s="29"/>
      <c r="P23" s="210"/>
      <c r="R23" s="70"/>
      <c r="S23" s="40"/>
      <c r="T23" s="40"/>
    </row>
    <row r="24" spans="1:20">
      <c r="A24" s="161"/>
      <c r="B24" s="161"/>
      <c r="C24" s="161"/>
      <c r="D24" s="161"/>
      <c r="E24" s="161"/>
      <c r="F24" s="161"/>
    </row>
    <row r="27" spans="1:20">
      <c r="A27" s="211"/>
      <c r="B27" s="212"/>
      <c r="C27" s="212"/>
      <c r="D27" s="212"/>
      <c r="E27" s="212"/>
      <c r="F27" s="213"/>
    </row>
    <row r="28" spans="1:20">
      <c r="A28" s="160" t="s">
        <v>56</v>
      </c>
      <c r="B28" s="161"/>
      <c r="C28" s="161"/>
      <c r="D28" s="162" t="s">
        <v>129</v>
      </c>
      <c r="E28" s="163"/>
      <c r="F28" s="164"/>
    </row>
    <row r="29" spans="1:20">
      <c r="A29" s="165"/>
      <c r="B29" s="161"/>
      <c r="C29" s="161"/>
      <c r="D29" s="161"/>
      <c r="E29" s="166"/>
      <c r="F29" s="164"/>
    </row>
    <row r="30" spans="1:20">
      <c r="A30" s="160" t="s">
        <v>58</v>
      </c>
      <c r="B30" s="161"/>
      <c r="C30" s="161"/>
      <c r="D30" s="162" t="s">
        <v>129</v>
      </c>
      <c r="E30" s="163"/>
      <c r="F30" s="164"/>
    </row>
    <row r="31" spans="1:20">
      <c r="A31" s="165"/>
      <c r="B31" s="161"/>
      <c r="C31" s="161"/>
      <c r="D31" s="161"/>
      <c r="E31" s="166"/>
      <c r="F31" s="164"/>
    </row>
    <row r="32" spans="1:20">
      <c r="A32" s="160" t="s">
        <v>59</v>
      </c>
      <c r="B32" s="161"/>
      <c r="C32" s="161"/>
      <c r="D32" s="162"/>
      <c r="E32" s="166"/>
      <c r="F32" s="164"/>
    </row>
    <row r="33" spans="1:6">
      <c r="A33" s="167"/>
      <c r="B33" s="168"/>
      <c r="C33" s="168"/>
      <c r="D33" s="168"/>
      <c r="E33" s="168"/>
      <c r="F33" s="169"/>
    </row>
  </sheetData>
  <mergeCells count="1">
    <mergeCell ref="G9:N9"/>
  </mergeCells>
  <pageMargins left="0.7" right="0.7" top="0.75" bottom="0.75" header="0.3" footer="0.3"/>
  <pageSetup paperSize="8" scale="84" orientation="landscape" r:id="rId1"/>
  <headerFooter>
    <oddFooter>&amp;L&amp;1#&amp;"Arial"&amp;11&amp;K000000SW Public Published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1"/>
  <sheetViews>
    <sheetView zoomScale="70" zoomScaleNormal="70" workbookViewId="0">
      <selection sqref="A1:XFD1048576"/>
    </sheetView>
  </sheetViews>
  <sheetFormatPr defaultColWidth="8.7109375" defaultRowHeight="14.1"/>
  <cols>
    <col min="1" max="1" width="8.7109375" style="5"/>
    <col min="2" max="2" width="50.7109375" style="5" customWidth="1"/>
    <col min="3" max="4" width="9.28515625" style="5" customWidth="1"/>
    <col min="5" max="5" width="10.28515625" style="5" customWidth="1"/>
    <col min="6" max="7" width="9.28515625" style="5" customWidth="1"/>
    <col min="8" max="8" width="11.28515625" style="5" customWidth="1"/>
    <col min="9" max="9" width="10.42578125" style="5" customWidth="1"/>
    <col min="10" max="10" width="9.28515625" style="5" customWidth="1"/>
    <col min="11" max="11" width="9.28515625" style="5" bestFit="1" customWidth="1"/>
    <col min="12" max="12" width="8.7109375" style="5"/>
    <col min="13" max="13" width="16.42578125" style="5" customWidth="1"/>
    <col min="14" max="14" width="6.42578125" style="5" customWidth="1"/>
    <col min="15" max="15" width="8.7109375" style="5"/>
    <col min="16" max="16" width="10.7109375" style="5" customWidth="1"/>
    <col min="17" max="18" width="8.7109375" style="5"/>
    <col min="19" max="19" width="4.7109375" style="5" bestFit="1" customWidth="1"/>
    <col min="20" max="16384" width="8.7109375" style="5"/>
  </cols>
  <sheetData>
    <row r="1" spans="1:20" ht="23.1">
      <c r="A1" s="2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7.45">
      <c r="A2" s="170"/>
      <c r="B2" s="7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20.100000000000001">
      <c r="A3" s="1" t="s">
        <v>1</v>
      </c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6">
      <c r="A4" s="9"/>
      <c r="B4" s="3"/>
      <c r="C4" s="3"/>
      <c r="D4" s="3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6">
      <c r="A5" s="9"/>
      <c r="B5" s="3"/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20.100000000000001">
      <c r="A6" s="369" t="s">
        <v>60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1"/>
      <c r="O6" s="174"/>
      <c r="P6" s="1"/>
      <c r="Q6" s="1"/>
      <c r="R6" s="1"/>
      <c r="S6" s="1"/>
      <c r="T6" s="1"/>
    </row>
    <row r="7" spans="1:20" ht="20.100000000000001">
      <c r="A7" s="348" t="s">
        <v>130</v>
      </c>
      <c r="B7" s="349"/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50"/>
      <c r="O7" s="178"/>
      <c r="P7" s="10"/>
      <c r="Q7" s="10"/>
      <c r="R7" s="10"/>
      <c r="S7" s="10"/>
      <c r="T7" s="10"/>
    </row>
    <row r="8" spans="1:20" ht="20.45" thickBo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0"/>
      <c r="P8" s="11"/>
      <c r="Q8" s="11"/>
      <c r="R8" s="11"/>
      <c r="S8" s="11"/>
      <c r="T8" s="12"/>
    </row>
    <row r="9" spans="1:20" ht="15.95" thickBot="1">
      <c r="A9" s="4"/>
      <c r="B9" s="4"/>
      <c r="C9" s="4"/>
      <c r="D9" s="4"/>
      <c r="E9" s="4"/>
      <c r="F9" s="4"/>
      <c r="G9" s="363" t="s">
        <v>62</v>
      </c>
      <c r="H9" s="364"/>
      <c r="I9" s="364"/>
      <c r="J9" s="364"/>
      <c r="K9" s="364"/>
      <c r="L9" s="364"/>
      <c r="M9" s="364"/>
      <c r="N9" s="365"/>
      <c r="O9" s="4"/>
      <c r="P9" s="360">
        <v>1</v>
      </c>
      <c r="Q9" s="361"/>
      <c r="R9" s="361"/>
      <c r="S9" s="362"/>
      <c r="T9" s="12"/>
    </row>
    <row r="10" spans="1:20" s="183" customFormat="1" ht="45" customHeight="1" thickBot="1">
      <c r="A10" s="336" t="s">
        <v>6</v>
      </c>
      <c r="B10" s="335" t="s">
        <v>7</v>
      </c>
      <c r="C10" s="13" t="s">
        <v>8</v>
      </c>
      <c r="D10" s="13" t="s">
        <v>9</v>
      </c>
      <c r="E10" s="13" t="s">
        <v>10</v>
      </c>
      <c r="F10" s="338" t="s">
        <v>63</v>
      </c>
      <c r="G10" s="339" t="s">
        <v>64</v>
      </c>
      <c r="H10" s="180" t="s">
        <v>65</v>
      </c>
      <c r="I10" s="180" t="s">
        <v>66</v>
      </c>
      <c r="J10" s="180" t="s">
        <v>67</v>
      </c>
      <c r="K10" s="180" t="s">
        <v>68</v>
      </c>
      <c r="L10" s="180" t="s">
        <v>69</v>
      </c>
      <c r="M10" s="326" t="s">
        <v>70</v>
      </c>
      <c r="N10" s="181" t="s">
        <v>14</v>
      </c>
      <c r="O10" s="182"/>
      <c r="P10" s="16" t="s">
        <v>71</v>
      </c>
      <c r="Q10" s="14" t="s">
        <v>72</v>
      </c>
      <c r="R10" s="14" t="s">
        <v>73</v>
      </c>
      <c r="S10" s="181" t="s">
        <v>14</v>
      </c>
      <c r="T10" s="182"/>
    </row>
    <row r="11" spans="1:20" ht="14.45" thickBot="1">
      <c r="A11" s="4"/>
      <c r="B11" s="4"/>
      <c r="C11" s="4"/>
      <c r="D11" s="4"/>
      <c r="E11" s="4"/>
      <c r="F11" s="4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4"/>
      <c r="T11" s="4"/>
    </row>
    <row r="12" spans="1:20" ht="15.95" thickBot="1">
      <c r="A12" s="23"/>
      <c r="B12" s="24" t="s">
        <v>131</v>
      </c>
      <c r="C12" s="25"/>
      <c r="D12" s="25"/>
      <c r="E12" s="25"/>
      <c r="F12" s="184"/>
      <c r="G12" s="26"/>
      <c r="H12" s="26"/>
      <c r="I12" s="26"/>
      <c r="J12" s="26"/>
      <c r="K12" s="26"/>
      <c r="L12" s="26"/>
      <c r="M12" s="26"/>
      <c r="N12" s="185"/>
      <c r="O12" s="30"/>
      <c r="P12" s="186"/>
      <c r="Q12" s="30"/>
      <c r="R12" s="30"/>
      <c r="S12" s="29"/>
      <c r="T12" s="29"/>
    </row>
    <row r="13" spans="1:20" ht="14.65" customHeight="1">
      <c r="A13" s="31" t="s">
        <v>132</v>
      </c>
      <c r="B13" s="32" t="s">
        <v>133</v>
      </c>
      <c r="C13" s="187" t="s">
        <v>26</v>
      </c>
      <c r="D13" s="187" t="s">
        <v>132</v>
      </c>
      <c r="E13" s="187" t="s">
        <v>27</v>
      </c>
      <c r="F13" s="188" t="s">
        <v>116</v>
      </c>
      <c r="G13" s="214"/>
      <c r="H13" s="189">
        <v>32824.194000000003</v>
      </c>
      <c r="I13" s="189">
        <v>14494.945</v>
      </c>
      <c r="J13" s="189">
        <v>4133.4170000000004</v>
      </c>
      <c r="K13" s="189">
        <v>1036.836</v>
      </c>
      <c r="L13" s="189">
        <v>979.03</v>
      </c>
      <c r="M13" s="85">
        <f>SUM(G13:L13)</f>
        <v>53468.422000000006</v>
      </c>
      <c r="N13" s="86" t="s">
        <v>117</v>
      </c>
      <c r="O13" s="29"/>
      <c r="P13" s="215">
        <v>44216.345999999998</v>
      </c>
      <c r="Q13" s="216">
        <v>0</v>
      </c>
      <c r="R13" s="217">
        <v>0</v>
      </c>
      <c r="S13" s="218" t="s">
        <v>28</v>
      </c>
      <c r="T13" s="154"/>
    </row>
    <row r="14" spans="1:20" ht="14.65" customHeight="1" thickBot="1">
      <c r="A14" s="55" t="s">
        <v>134</v>
      </c>
      <c r="B14" s="56" t="s">
        <v>135</v>
      </c>
      <c r="C14" s="57" t="s">
        <v>26</v>
      </c>
      <c r="D14" s="57" t="s">
        <v>134</v>
      </c>
      <c r="E14" s="57" t="s">
        <v>27</v>
      </c>
      <c r="F14" s="199" t="s">
        <v>116</v>
      </c>
      <c r="G14" s="219"/>
      <c r="H14" s="200">
        <v>657.86900000000003</v>
      </c>
      <c r="I14" s="200">
        <v>463.95600000000002</v>
      </c>
      <c r="J14" s="200">
        <v>176.67400000000001</v>
      </c>
      <c r="K14" s="200">
        <v>72.908000000000001</v>
      </c>
      <c r="L14" s="200">
        <v>10.612</v>
      </c>
      <c r="M14" s="62">
        <f t="shared" ref="M14" si="0">SUM(G14:L14)</f>
        <v>1382.019</v>
      </c>
      <c r="N14" s="102" t="s">
        <v>136</v>
      </c>
      <c r="O14" s="29"/>
      <c r="P14" s="220">
        <v>546.70699999999999</v>
      </c>
      <c r="Q14" s="221">
        <v>0</v>
      </c>
      <c r="R14" s="222">
        <v>0</v>
      </c>
      <c r="S14" s="223" t="s">
        <v>38</v>
      </c>
      <c r="T14" s="154"/>
    </row>
    <row r="15" spans="1:20" ht="14.45" thickBot="1">
      <c r="A15" s="67"/>
      <c r="B15" s="68"/>
      <c r="C15" s="204"/>
      <c r="D15" s="204"/>
      <c r="E15" s="204"/>
      <c r="F15" s="30"/>
      <c r="G15" s="205"/>
      <c r="H15" s="205"/>
      <c r="I15" s="205"/>
      <c r="J15" s="205"/>
      <c r="K15" s="205"/>
      <c r="L15" s="205"/>
      <c r="M15" s="205"/>
      <c r="N15" s="30"/>
      <c r="O15" s="29"/>
      <c r="P15" s="224"/>
      <c r="Q15" s="225"/>
      <c r="R15" s="225"/>
      <c r="S15" s="154"/>
      <c r="T15" s="154"/>
    </row>
    <row r="16" spans="1:20" ht="15.6" customHeight="1" thickBot="1">
      <c r="A16" s="23"/>
      <c r="B16" s="24" t="s">
        <v>137</v>
      </c>
      <c r="C16" s="206"/>
      <c r="D16" s="206"/>
      <c r="E16" s="206"/>
      <c r="F16" s="184"/>
      <c r="G16" s="26"/>
      <c r="H16" s="26"/>
      <c r="I16" s="26"/>
      <c r="J16" s="26"/>
      <c r="K16" s="26"/>
      <c r="L16" s="26"/>
      <c r="M16" s="26"/>
      <c r="N16" s="185"/>
      <c r="O16" s="30"/>
      <c r="P16" s="224"/>
      <c r="Q16" s="225"/>
      <c r="R16" s="225"/>
      <c r="S16" s="226"/>
      <c r="T16" s="226"/>
    </row>
    <row r="17" spans="1:20" ht="14.65" customHeight="1">
      <c r="A17" s="31" t="s">
        <v>138</v>
      </c>
      <c r="B17" s="32" t="s">
        <v>139</v>
      </c>
      <c r="C17" s="187" t="s">
        <v>26</v>
      </c>
      <c r="D17" s="187" t="s">
        <v>138</v>
      </c>
      <c r="E17" s="187" t="s">
        <v>27</v>
      </c>
      <c r="F17" s="188" t="s">
        <v>77</v>
      </c>
      <c r="G17" s="214"/>
      <c r="H17" s="227">
        <v>1638</v>
      </c>
      <c r="I17" s="227">
        <v>1751</v>
      </c>
      <c r="J17" s="227">
        <v>259</v>
      </c>
      <c r="K17" s="227">
        <v>0</v>
      </c>
      <c r="L17" s="227">
        <v>0</v>
      </c>
      <c r="M17" s="228">
        <f t="shared" ref="M17" si="1">SUM(G17:L17)</f>
        <v>3648</v>
      </c>
      <c r="N17" s="86" t="s">
        <v>136</v>
      </c>
      <c r="O17" s="29"/>
      <c r="P17" s="229">
        <v>407.45180899285799</v>
      </c>
      <c r="Q17" s="216">
        <v>0</v>
      </c>
      <c r="R17" s="217">
        <v>0</v>
      </c>
      <c r="S17" s="230" t="s">
        <v>28</v>
      </c>
      <c r="T17" s="154"/>
    </row>
    <row r="18" spans="1:20" ht="14.65" customHeight="1" thickBot="1">
      <c r="A18" s="55" t="s">
        <v>140</v>
      </c>
      <c r="B18" s="56" t="s">
        <v>141</v>
      </c>
      <c r="C18" s="57" t="s">
        <v>26</v>
      </c>
      <c r="D18" s="57" t="s">
        <v>140</v>
      </c>
      <c r="E18" s="57" t="s">
        <v>27</v>
      </c>
      <c r="F18" s="199" t="s">
        <v>77</v>
      </c>
      <c r="G18" s="219"/>
      <c r="H18" s="231">
        <v>7</v>
      </c>
      <c r="I18" s="231">
        <v>301</v>
      </c>
      <c r="J18" s="231">
        <v>4</v>
      </c>
      <c r="K18" s="231">
        <v>0</v>
      </c>
      <c r="L18" s="231">
        <v>0</v>
      </c>
      <c r="M18" s="232">
        <f>SUM(G18:L18)</f>
        <v>312</v>
      </c>
      <c r="N18" s="102" t="s">
        <v>142</v>
      </c>
      <c r="O18" s="29"/>
      <c r="P18" s="233">
        <v>271.524</v>
      </c>
      <c r="Q18" s="221">
        <v>0</v>
      </c>
      <c r="R18" s="222">
        <v>0</v>
      </c>
      <c r="S18" s="234" t="s">
        <v>142</v>
      </c>
      <c r="T18" s="154"/>
    </row>
    <row r="19" spans="1:20" ht="14.65" customHeight="1" thickBot="1">
      <c r="A19" s="30"/>
      <c r="B19" s="68"/>
      <c r="C19" s="204"/>
      <c r="D19" s="204"/>
      <c r="E19" s="204"/>
      <c r="F19" s="30"/>
      <c r="G19" s="205"/>
      <c r="H19" s="205"/>
      <c r="I19" s="205"/>
      <c r="J19" s="205"/>
      <c r="K19" s="205"/>
      <c r="L19" s="205"/>
      <c r="M19" s="205"/>
      <c r="N19" s="30"/>
      <c r="O19" s="29"/>
      <c r="P19" s="235"/>
      <c r="Q19" s="154"/>
      <c r="R19" s="154"/>
      <c r="S19" s="154"/>
      <c r="T19" s="154"/>
    </row>
    <row r="20" spans="1:20" ht="15.6" customHeight="1">
      <c r="A20" s="23"/>
      <c r="B20" s="24" t="s">
        <v>143</v>
      </c>
      <c r="C20" s="206"/>
      <c r="D20" s="206"/>
      <c r="E20" s="206"/>
      <c r="F20" s="184"/>
      <c r="G20" s="26"/>
      <c r="H20" s="26"/>
      <c r="I20" s="26"/>
      <c r="J20" s="26"/>
      <c r="K20" s="26"/>
      <c r="L20" s="26"/>
      <c r="M20" s="26"/>
      <c r="N20" s="185"/>
      <c r="O20" s="30"/>
      <c r="P20" s="235"/>
      <c r="Q20" s="154"/>
      <c r="R20" s="154"/>
      <c r="S20" s="154"/>
      <c r="T20" s="226"/>
    </row>
    <row r="21" spans="1:20" ht="14.65" customHeight="1">
      <c r="A21" s="236" t="s">
        <v>144</v>
      </c>
      <c r="B21" s="237" t="s">
        <v>145</v>
      </c>
      <c r="C21" s="187" t="s">
        <v>26</v>
      </c>
      <c r="D21" s="187" t="s">
        <v>144</v>
      </c>
      <c r="E21" s="33" t="s">
        <v>27</v>
      </c>
      <c r="F21" s="238" t="s">
        <v>77</v>
      </c>
      <c r="G21" s="214"/>
      <c r="H21" s="227">
        <v>1427</v>
      </c>
      <c r="I21" s="227">
        <v>226</v>
      </c>
      <c r="J21" s="227">
        <v>75</v>
      </c>
      <c r="K21" s="227">
        <v>0</v>
      </c>
      <c r="L21" s="227">
        <v>0</v>
      </c>
      <c r="M21" s="228">
        <f>SUM(G21:L21)</f>
        <v>1728</v>
      </c>
      <c r="N21" s="86" t="s">
        <v>117</v>
      </c>
      <c r="O21" s="29"/>
      <c r="P21" s="229">
        <v>458.16199751443401</v>
      </c>
      <c r="Q21" s="239">
        <v>0</v>
      </c>
      <c r="R21" s="240">
        <v>0</v>
      </c>
      <c r="S21" s="241" t="s">
        <v>38</v>
      </c>
      <c r="T21" s="154"/>
    </row>
    <row r="22" spans="1:20" ht="14.65" customHeight="1">
      <c r="A22" s="55" t="s">
        <v>146</v>
      </c>
      <c r="B22" s="56" t="s">
        <v>147</v>
      </c>
      <c r="C22" s="57" t="s">
        <v>26</v>
      </c>
      <c r="D22" s="57" t="s">
        <v>146</v>
      </c>
      <c r="E22" s="57" t="s">
        <v>27</v>
      </c>
      <c r="F22" s="199" t="s">
        <v>77</v>
      </c>
      <c r="G22" s="219"/>
      <c r="H22" s="231">
        <v>33</v>
      </c>
      <c r="I22" s="231">
        <v>14</v>
      </c>
      <c r="J22" s="231">
        <v>8</v>
      </c>
      <c r="K22" s="242">
        <v>0</v>
      </c>
      <c r="L22" s="242">
        <v>0</v>
      </c>
      <c r="M22" s="243">
        <f>SUM(G22:L22)</f>
        <v>55</v>
      </c>
      <c r="N22" s="102" t="s">
        <v>117</v>
      </c>
      <c r="O22" s="29"/>
      <c r="P22" s="233">
        <v>144.67247685133299</v>
      </c>
      <c r="Q22" s="244">
        <v>0</v>
      </c>
      <c r="R22" s="245">
        <v>0</v>
      </c>
      <c r="S22" s="246" t="s">
        <v>38</v>
      </c>
      <c r="T22" s="154"/>
    </row>
    <row r="23" spans="1:20">
      <c r="A23" s="67"/>
      <c r="B23" s="68"/>
      <c r="C23" s="204"/>
      <c r="D23" s="204"/>
      <c r="E23" s="204"/>
      <c r="F23" s="30"/>
      <c r="G23" s="205"/>
      <c r="H23" s="205"/>
      <c r="I23" s="205"/>
      <c r="J23" s="205"/>
      <c r="K23" s="205"/>
      <c r="L23" s="205"/>
      <c r="M23" s="205"/>
      <c r="N23" s="30"/>
      <c r="O23" s="29"/>
      <c r="P23" s="247"/>
      <c r="Q23" s="225"/>
      <c r="R23" s="225"/>
      <c r="S23" s="154"/>
      <c r="T23" s="154"/>
    </row>
    <row r="24" spans="1:20" ht="14.45" thickBot="1"/>
    <row r="25" spans="1:20">
      <c r="A25" s="157"/>
      <c r="B25" s="158"/>
      <c r="C25" s="158"/>
      <c r="D25" s="158"/>
      <c r="E25" s="158"/>
      <c r="F25" s="159"/>
    </row>
    <row r="26" spans="1:20">
      <c r="A26" s="160" t="s">
        <v>56</v>
      </c>
      <c r="B26" s="161"/>
      <c r="C26" s="161"/>
      <c r="D26" s="162" t="s">
        <v>57</v>
      </c>
      <c r="E26" s="163"/>
      <c r="F26" s="164"/>
    </row>
    <row r="27" spans="1:20">
      <c r="A27" s="165"/>
      <c r="B27" s="161"/>
      <c r="C27" s="161"/>
      <c r="D27" s="161"/>
      <c r="E27" s="166"/>
      <c r="F27" s="164"/>
    </row>
    <row r="28" spans="1:20">
      <c r="A28" s="160" t="s">
        <v>58</v>
      </c>
      <c r="B28" s="161"/>
      <c r="C28" s="161"/>
      <c r="D28" s="162" t="s">
        <v>57</v>
      </c>
      <c r="E28" s="163"/>
      <c r="F28" s="164"/>
    </row>
    <row r="29" spans="1:20">
      <c r="A29" s="165"/>
      <c r="B29" s="161"/>
      <c r="C29" s="161"/>
      <c r="D29" s="161"/>
      <c r="E29" s="166"/>
      <c r="F29" s="164"/>
    </row>
    <row r="30" spans="1:20">
      <c r="A30" s="160" t="s">
        <v>59</v>
      </c>
      <c r="B30" s="161"/>
      <c r="C30" s="161"/>
      <c r="D30" s="162"/>
      <c r="E30" s="166"/>
      <c r="F30" s="164"/>
    </row>
    <row r="31" spans="1:20">
      <c r="A31" s="167"/>
      <c r="B31" s="168"/>
      <c r="C31" s="168"/>
      <c r="D31" s="168"/>
      <c r="E31" s="168"/>
      <c r="F31" s="169"/>
    </row>
  </sheetData>
  <mergeCells count="4">
    <mergeCell ref="P9:S9"/>
    <mergeCell ref="A6:N6"/>
    <mergeCell ref="A7:N7"/>
    <mergeCell ref="G9:N9"/>
  </mergeCells>
  <pageMargins left="0.7" right="0.7" top="0.75" bottom="0.75" header="0.3" footer="0.3"/>
  <pageSetup paperSize="8" scale="86" orientation="landscape" r:id="rId1"/>
  <headerFooter>
    <oddFooter>&amp;L&amp;1#&amp;"Arial"&amp;11&amp;K000000SW Public Published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38"/>
  <sheetViews>
    <sheetView zoomScale="70" zoomScaleNormal="70" workbookViewId="0">
      <selection sqref="A1:XFD1048576"/>
    </sheetView>
  </sheetViews>
  <sheetFormatPr defaultColWidth="8.7109375" defaultRowHeight="14.1"/>
  <cols>
    <col min="1" max="1" width="8.7109375" style="5"/>
    <col min="2" max="2" width="50.7109375" style="5" customWidth="1"/>
    <col min="3" max="4" width="8.7109375" style="5"/>
    <col min="5" max="5" width="10.7109375" style="5" bestFit="1" customWidth="1"/>
    <col min="6" max="12" width="8.7109375" style="5"/>
    <col min="13" max="13" width="14.7109375" style="5" customWidth="1"/>
    <col min="14" max="14" width="7.28515625" style="5" customWidth="1"/>
    <col min="15" max="15" width="8.7109375" style="5"/>
    <col min="16" max="16" width="11.7109375" style="5" customWidth="1"/>
    <col min="17" max="17" width="11.42578125" style="5" customWidth="1"/>
    <col min="18" max="18" width="12.28515625" style="5" customWidth="1"/>
    <col min="19" max="19" width="4" style="5" customWidth="1"/>
    <col min="20" max="16384" width="8.7109375" style="5"/>
  </cols>
  <sheetData>
    <row r="1" spans="1:20" ht="23.1">
      <c r="A1" s="2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7.45">
      <c r="A2" s="170"/>
      <c r="B2" s="7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20.100000000000001">
      <c r="A3" s="1" t="s">
        <v>1</v>
      </c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6">
      <c r="A4" s="9"/>
      <c r="B4" s="3"/>
      <c r="C4" s="3"/>
      <c r="D4" s="3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6">
      <c r="A5" s="9"/>
      <c r="B5" s="3"/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20.100000000000001">
      <c r="A6" s="369" t="s">
        <v>60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1"/>
      <c r="O6" s="174"/>
      <c r="P6" s="1"/>
      <c r="Q6" s="1"/>
      <c r="R6" s="1"/>
      <c r="S6" s="1"/>
      <c r="T6" s="1"/>
    </row>
    <row r="7" spans="1:20" ht="20.45" thickBot="1">
      <c r="A7" s="348" t="s">
        <v>148</v>
      </c>
      <c r="B7" s="349"/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50"/>
      <c r="O7" s="178"/>
      <c r="P7" s="10"/>
      <c r="Q7" s="10"/>
      <c r="R7" s="10"/>
      <c r="S7" s="10"/>
      <c r="T7" s="10"/>
    </row>
    <row r="8" spans="1:20" ht="20.45" thickBo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0"/>
      <c r="P8" s="11"/>
      <c r="Q8" s="11"/>
      <c r="R8" s="11"/>
      <c r="S8" s="11"/>
      <c r="T8" s="12"/>
    </row>
    <row r="9" spans="1:20" ht="14.45" customHeight="1" thickBot="1">
      <c r="A9" s="4"/>
      <c r="B9" s="4"/>
      <c r="C9" s="4"/>
      <c r="D9" s="4"/>
      <c r="E9" s="4"/>
      <c r="F9" s="4"/>
      <c r="G9" s="363" t="s">
        <v>62</v>
      </c>
      <c r="H9" s="364"/>
      <c r="I9" s="364"/>
      <c r="J9" s="364"/>
      <c r="K9" s="364"/>
      <c r="L9" s="364"/>
      <c r="M9" s="364"/>
      <c r="N9" s="365"/>
      <c r="O9" s="4"/>
      <c r="P9" s="360">
        <v>1</v>
      </c>
      <c r="Q9" s="361"/>
      <c r="R9" s="361"/>
      <c r="S9" s="362"/>
      <c r="T9" s="12"/>
    </row>
    <row r="10" spans="1:20" ht="55.9" customHeight="1" thickBot="1">
      <c r="A10" s="336" t="s">
        <v>6</v>
      </c>
      <c r="B10" s="335" t="s">
        <v>7</v>
      </c>
      <c r="C10" s="13" t="s">
        <v>8</v>
      </c>
      <c r="D10" s="13" t="s">
        <v>9</v>
      </c>
      <c r="E10" s="13" t="s">
        <v>10</v>
      </c>
      <c r="F10" s="338" t="s">
        <v>63</v>
      </c>
      <c r="G10" s="339" t="s">
        <v>64</v>
      </c>
      <c r="H10" s="180" t="s">
        <v>65</v>
      </c>
      <c r="I10" s="180" t="s">
        <v>66</v>
      </c>
      <c r="J10" s="180" t="s">
        <v>67</v>
      </c>
      <c r="K10" s="180" t="s">
        <v>68</v>
      </c>
      <c r="L10" s="180" t="s">
        <v>69</v>
      </c>
      <c r="M10" s="326" t="s">
        <v>70</v>
      </c>
      <c r="N10" s="181" t="s">
        <v>14</v>
      </c>
      <c r="O10" s="182"/>
      <c r="P10" s="16" t="s">
        <v>71</v>
      </c>
      <c r="Q10" s="14" t="s">
        <v>72</v>
      </c>
      <c r="R10" s="14" t="s">
        <v>73</v>
      </c>
      <c r="S10" s="181" t="s">
        <v>14</v>
      </c>
      <c r="T10" s="182"/>
    </row>
    <row r="11" spans="1:20" ht="14.45" thickBot="1">
      <c r="A11" s="4"/>
      <c r="B11" s="4"/>
      <c r="C11" s="4"/>
      <c r="D11" s="4"/>
      <c r="E11" s="4"/>
      <c r="F11" s="4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4"/>
      <c r="T11" s="4"/>
    </row>
    <row r="12" spans="1:20" ht="15.95" thickBot="1">
      <c r="A12" s="23"/>
      <c r="B12" s="24" t="s">
        <v>149</v>
      </c>
      <c r="C12" s="25"/>
      <c r="D12" s="25"/>
      <c r="E12" s="25"/>
      <c r="F12" s="184"/>
      <c r="G12" s="26"/>
      <c r="H12" s="26"/>
      <c r="I12" s="26"/>
      <c r="J12" s="26"/>
      <c r="K12" s="26"/>
      <c r="L12" s="26"/>
      <c r="M12" s="26"/>
      <c r="N12" s="185"/>
      <c r="O12" s="284"/>
      <c r="P12" s="186"/>
      <c r="Q12" s="30"/>
      <c r="R12" s="30"/>
      <c r="S12" s="29"/>
      <c r="T12" s="29"/>
    </row>
    <row r="13" spans="1:20" ht="14.65" customHeight="1">
      <c r="A13" s="31" t="s">
        <v>150</v>
      </c>
      <c r="B13" s="32" t="s">
        <v>151</v>
      </c>
      <c r="C13" s="187" t="s">
        <v>26</v>
      </c>
      <c r="D13" s="187" t="s">
        <v>150</v>
      </c>
      <c r="E13" s="33" t="s">
        <v>27</v>
      </c>
      <c r="F13" s="188" t="s">
        <v>77</v>
      </c>
      <c r="G13" s="189">
        <v>0</v>
      </c>
      <c r="H13" s="189">
        <v>542</v>
      </c>
      <c r="I13" s="189">
        <v>839</v>
      </c>
      <c r="J13" s="189">
        <v>362</v>
      </c>
      <c r="K13" s="189">
        <v>94</v>
      </c>
      <c r="L13" s="189">
        <v>27</v>
      </c>
      <c r="M13" s="85">
        <f>SUM(G13:L13)</f>
        <v>1864</v>
      </c>
      <c r="N13" s="342" t="s">
        <v>101</v>
      </c>
      <c r="O13" s="29"/>
      <c r="P13" s="260">
        <v>964.88485083288094</v>
      </c>
      <c r="Q13" s="42">
        <v>326.99308633021803</v>
      </c>
      <c r="R13" s="42">
        <v>0</v>
      </c>
      <c r="S13" s="285" t="s">
        <v>28</v>
      </c>
      <c r="T13" s="154"/>
    </row>
    <row r="14" spans="1:20" ht="14.65" customHeight="1" thickBot="1">
      <c r="A14" s="55" t="s">
        <v>152</v>
      </c>
      <c r="B14" s="56" t="s">
        <v>153</v>
      </c>
      <c r="C14" s="57" t="s">
        <v>26</v>
      </c>
      <c r="D14" s="57" t="s">
        <v>152</v>
      </c>
      <c r="E14" s="57" t="s">
        <v>27</v>
      </c>
      <c r="F14" s="199" t="s">
        <v>77</v>
      </c>
      <c r="G14" s="276">
        <v>0</v>
      </c>
      <c r="H14" s="200">
        <v>106</v>
      </c>
      <c r="I14" s="276">
        <v>164</v>
      </c>
      <c r="J14" s="200">
        <v>95</v>
      </c>
      <c r="K14" s="200">
        <v>31</v>
      </c>
      <c r="L14" s="200">
        <v>13</v>
      </c>
      <c r="M14" s="62">
        <f>SUM(G14:L14)</f>
        <v>409</v>
      </c>
      <c r="N14" s="343" t="s">
        <v>101</v>
      </c>
      <c r="O14" s="29"/>
      <c r="P14" s="269">
        <v>265.364656530518</v>
      </c>
      <c r="Q14" s="65">
        <v>87.684763563272895</v>
      </c>
      <c r="R14" s="65">
        <v>0</v>
      </c>
      <c r="S14" s="286" t="s">
        <v>28</v>
      </c>
      <c r="T14" s="154"/>
    </row>
    <row r="15" spans="1:20" ht="14.45" thickBot="1">
      <c r="A15" s="67"/>
      <c r="B15" s="68"/>
      <c r="C15" s="204"/>
      <c r="D15" s="204"/>
      <c r="E15" s="204"/>
      <c r="F15" s="30"/>
      <c r="G15" s="205"/>
      <c r="H15" s="205"/>
      <c r="I15" s="205"/>
      <c r="J15" s="205"/>
      <c r="K15" s="205"/>
      <c r="L15" s="205"/>
      <c r="M15" s="205"/>
      <c r="N15" s="12"/>
      <c r="O15" s="29"/>
      <c r="P15" s="224"/>
      <c r="Q15" s="225"/>
      <c r="R15" s="225"/>
      <c r="S15" s="154"/>
    </row>
    <row r="16" spans="1:20" ht="15.6" customHeight="1" thickBot="1">
      <c r="A16" s="287"/>
      <c r="B16" s="288" t="s">
        <v>154</v>
      </c>
      <c r="C16" s="289"/>
      <c r="D16" s="289"/>
      <c r="E16" s="289"/>
      <c r="F16" s="290"/>
      <c r="G16" s="291"/>
      <c r="H16" s="291"/>
      <c r="I16" s="291"/>
      <c r="J16" s="291"/>
      <c r="K16" s="291"/>
      <c r="L16" s="291"/>
      <c r="M16" s="291"/>
      <c r="N16" s="330"/>
      <c r="O16" s="29"/>
      <c r="P16" s="224"/>
      <c r="Q16" s="225"/>
      <c r="R16" s="225"/>
      <c r="S16" s="226"/>
    </row>
    <row r="17" spans="1:20" ht="14.65" customHeight="1">
      <c r="A17" s="292" t="s">
        <v>155</v>
      </c>
      <c r="B17" s="293" t="s">
        <v>156</v>
      </c>
      <c r="C17" s="294" t="s">
        <v>26</v>
      </c>
      <c r="D17" s="294" t="s">
        <v>155</v>
      </c>
      <c r="E17" s="295" t="s">
        <v>27</v>
      </c>
      <c r="F17" s="296" t="s">
        <v>77</v>
      </c>
      <c r="G17" s="267">
        <v>896</v>
      </c>
      <c r="H17" s="267">
        <v>164</v>
      </c>
      <c r="I17" s="267">
        <v>122</v>
      </c>
      <c r="J17" s="267">
        <v>0</v>
      </c>
      <c r="K17" s="267">
        <v>0</v>
      </c>
      <c r="L17" s="267">
        <v>0</v>
      </c>
      <c r="M17" s="297">
        <f>SUM(G17:L17)</f>
        <v>1182</v>
      </c>
      <c r="N17" s="344" t="s">
        <v>78</v>
      </c>
      <c r="O17" s="29"/>
      <c r="P17" s="279">
        <v>361.75000635667504</v>
      </c>
      <c r="Q17" s="42">
        <v>155.11456772212699</v>
      </c>
      <c r="R17" s="42">
        <v>0</v>
      </c>
      <c r="S17" s="285" t="s">
        <v>28</v>
      </c>
      <c r="T17" s="154"/>
    </row>
    <row r="18" spans="1:20" ht="14.65" customHeight="1">
      <c r="A18" s="44" t="s">
        <v>157</v>
      </c>
      <c r="B18" s="45" t="s">
        <v>158</v>
      </c>
      <c r="C18" s="193" t="s">
        <v>26</v>
      </c>
      <c r="D18" s="193" t="s">
        <v>157</v>
      </c>
      <c r="E18" s="46" t="s">
        <v>27</v>
      </c>
      <c r="F18" s="194" t="s">
        <v>77</v>
      </c>
      <c r="G18" s="195">
        <v>2</v>
      </c>
      <c r="H18" s="195">
        <v>0</v>
      </c>
      <c r="I18" s="195">
        <v>0</v>
      </c>
      <c r="J18" s="195">
        <v>3</v>
      </c>
      <c r="K18" s="195">
        <v>9</v>
      </c>
      <c r="L18" s="195">
        <v>2</v>
      </c>
      <c r="M18" s="118">
        <f t="shared" ref="M18" si="0">SUM(G18:L18)</f>
        <v>16</v>
      </c>
      <c r="N18" s="345" t="s">
        <v>78</v>
      </c>
      <c r="O18" s="29"/>
      <c r="P18" s="282">
        <v>64.496776533241302</v>
      </c>
      <c r="Q18" s="53">
        <v>16.747473889273301</v>
      </c>
      <c r="R18" s="53">
        <v>0</v>
      </c>
      <c r="S18" s="298" t="s">
        <v>28</v>
      </c>
      <c r="T18" s="154"/>
    </row>
    <row r="19" spans="1:20" ht="14.65" customHeight="1">
      <c r="A19" s="44" t="s">
        <v>159</v>
      </c>
      <c r="B19" s="45" t="s">
        <v>160</v>
      </c>
      <c r="C19" s="193" t="s">
        <v>26</v>
      </c>
      <c r="D19" s="193" t="s">
        <v>159</v>
      </c>
      <c r="E19" s="46" t="s">
        <v>27</v>
      </c>
      <c r="F19" s="194" t="s">
        <v>77</v>
      </c>
      <c r="G19" s="195">
        <v>6</v>
      </c>
      <c r="H19" s="195">
        <v>6</v>
      </c>
      <c r="I19" s="195">
        <v>5</v>
      </c>
      <c r="J19" s="195">
        <v>13</v>
      </c>
      <c r="K19" s="195">
        <v>7</v>
      </c>
      <c r="L19" s="195">
        <v>1</v>
      </c>
      <c r="M19" s="118">
        <f t="shared" ref="M19" si="1">SUM(G19:L19)</f>
        <v>38</v>
      </c>
      <c r="N19" s="345" t="s">
        <v>78</v>
      </c>
      <c r="O19" s="29"/>
      <c r="P19" s="282">
        <v>84.311448231467608</v>
      </c>
      <c r="Q19" s="53">
        <v>30.729319387130101</v>
      </c>
      <c r="R19" s="53">
        <v>0</v>
      </c>
      <c r="S19" s="298" t="s">
        <v>28</v>
      </c>
      <c r="T19" s="154"/>
    </row>
    <row r="20" spans="1:20" ht="14.65" customHeight="1">
      <c r="A20" s="44" t="s">
        <v>161</v>
      </c>
      <c r="B20" s="45" t="s">
        <v>162</v>
      </c>
      <c r="C20" s="193" t="s">
        <v>26</v>
      </c>
      <c r="D20" s="193" t="s">
        <v>161</v>
      </c>
      <c r="E20" s="46" t="s">
        <v>27</v>
      </c>
      <c r="F20" s="194" t="s">
        <v>77</v>
      </c>
      <c r="G20" s="195">
        <v>93</v>
      </c>
      <c r="H20" s="195">
        <v>73</v>
      </c>
      <c r="I20" s="195">
        <v>56</v>
      </c>
      <c r="J20" s="195">
        <v>112</v>
      </c>
      <c r="K20" s="195">
        <v>93</v>
      </c>
      <c r="L20" s="195">
        <v>49</v>
      </c>
      <c r="M20" s="118">
        <f t="shared" ref="M20" si="2">SUM(G20:L20)</f>
        <v>476</v>
      </c>
      <c r="N20" s="345" t="s">
        <v>78</v>
      </c>
      <c r="O20" s="29"/>
      <c r="P20" s="282">
        <v>3350.87277113962</v>
      </c>
      <c r="Q20" s="53">
        <v>846.81403457764304</v>
      </c>
      <c r="R20" s="53">
        <v>0</v>
      </c>
      <c r="S20" s="298" t="s">
        <v>28</v>
      </c>
      <c r="T20" s="154"/>
    </row>
    <row r="21" spans="1:20" ht="14.65" customHeight="1" thickBot="1">
      <c r="A21" s="55" t="s">
        <v>163</v>
      </c>
      <c r="B21" s="56" t="s">
        <v>164</v>
      </c>
      <c r="C21" s="57" t="s">
        <v>26</v>
      </c>
      <c r="D21" s="57" t="s">
        <v>163</v>
      </c>
      <c r="E21" s="57" t="s">
        <v>27</v>
      </c>
      <c r="F21" s="199" t="s">
        <v>77</v>
      </c>
      <c r="G21" s="200">
        <v>15</v>
      </c>
      <c r="H21" s="200">
        <v>17</v>
      </c>
      <c r="I21" s="200">
        <v>18</v>
      </c>
      <c r="J21" s="200">
        <v>37</v>
      </c>
      <c r="K21" s="200">
        <v>29</v>
      </c>
      <c r="L21" s="200">
        <v>12</v>
      </c>
      <c r="M21" s="62">
        <f>SUM(G21:L21)</f>
        <v>128</v>
      </c>
      <c r="N21" s="343" t="s">
        <v>78</v>
      </c>
      <c r="O21" s="29"/>
      <c r="P21" s="269">
        <v>1002.50624790476</v>
      </c>
      <c r="Q21" s="65">
        <v>229.83124479258402</v>
      </c>
      <c r="R21" s="65">
        <v>0</v>
      </c>
      <c r="S21" s="286" t="s">
        <v>28</v>
      </c>
      <c r="T21" s="154"/>
    </row>
    <row r="22" spans="1:20" ht="14.45" thickBot="1">
      <c r="A22" s="30"/>
      <c r="B22" s="68"/>
      <c r="C22" s="204"/>
      <c r="D22" s="204"/>
      <c r="E22" s="204"/>
      <c r="F22" s="30"/>
      <c r="G22" s="205"/>
      <c r="H22" s="205"/>
      <c r="I22" s="205"/>
      <c r="J22" s="205"/>
      <c r="K22" s="205"/>
      <c r="L22" s="205"/>
      <c r="M22" s="205"/>
      <c r="N22" s="12"/>
      <c r="O22" s="29"/>
      <c r="P22" s="224"/>
      <c r="Q22" s="225"/>
      <c r="R22" s="225"/>
      <c r="S22" s="154"/>
      <c r="T22" s="154"/>
    </row>
    <row r="23" spans="1:20" ht="15.6" customHeight="1" thickBot="1">
      <c r="A23" s="287"/>
      <c r="B23" s="288" t="s">
        <v>165</v>
      </c>
      <c r="C23" s="289"/>
      <c r="D23" s="289"/>
      <c r="E23" s="289"/>
      <c r="F23" s="290"/>
      <c r="G23" s="291"/>
      <c r="H23" s="291"/>
      <c r="I23" s="291"/>
      <c r="J23" s="291"/>
      <c r="K23" s="291"/>
      <c r="L23" s="291"/>
      <c r="M23" s="291"/>
      <c r="N23" s="330"/>
      <c r="O23" s="29"/>
      <c r="P23" s="224"/>
      <c r="Q23" s="225"/>
      <c r="R23" s="225"/>
      <c r="S23" s="226"/>
      <c r="T23" s="226"/>
    </row>
    <row r="24" spans="1:20" ht="14.65" customHeight="1">
      <c r="A24" s="292" t="s">
        <v>166</v>
      </c>
      <c r="B24" s="293" t="s">
        <v>167</v>
      </c>
      <c r="C24" s="294" t="s">
        <v>26</v>
      </c>
      <c r="D24" s="294" t="s">
        <v>166</v>
      </c>
      <c r="E24" s="295" t="s">
        <v>27</v>
      </c>
      <c r="F24" s="296" t="s">
        <v>77</v>
      </c>
      <c r="G24" s="267">
        <v>0</v>
      </c>
      <c r="H24" s="267">
        <v>0</v>
      </c>
      <c r="I24" s="267">
        <v>1</v>
      </c>
      <c r="J24" s="267">
        <v>0</v>
      </c>
      <c r="K24" s="267">
        <v>0</v>
      </c>
      <c r="L24" s="267">
        <v>0</v>
      </c>
      <c r="M24" s="297">
        <f t="shared" ref="M24" si="3">SUM(G24:L24)</f>
        <v>1</v>
      </c>
      <c r="N24" s="344" t="s">
        <v>78</v>
      </c>
      <c r="O24" s="29"/>
      <c r="P24" s="279">
        <v>4.1499686740483597</v>
      </c>
      <c r="Q24" s="280">
        <v>0.28065698324350197</v>
      </c>
      <c r="R24" s="280">
        <v>0</v>
      </c>
      <c r="S24" s="299" t="s">
        <v>28</v>
      </c>
      <c r="T24" s="154"/>
    </row>
    <row r="25" spans="1:20" ht="14.65" customHeight="1">
      <c r="A25" s="44" t="s">
        <v>168</v>
      </c>
      <c r="B25" s="45" t="s">
        <v>169</v>
      </c>
      <c r="C25" s="193" t="s">
        <v>26</v>
      </c>
      <c r="D25" s="193" t="s">
        <v>168</v>
      </c>
      <c r="E25" s="46" t="s">
        <v>27</v>
      </c>
      <c r="F25" s="194" t="s">
        <v>77</v>
      </c>
      <c r="G25" s="195">
        <v>0</v>
      </c>
      <c r="H25" s="195">
        <v>0</v>
      </c>
      <c r="I25" s="195">
        <v>6</v>
      </c>
      <c r="J25" s="195">
        <v>12</v>
      </c>
      <c r="K25" s="195">
        <v>0</v>
      </c>
      <c r="L25" s="195">
        <v>0</v>
      </c>
      <c r="M25" s="118">
        <f t="shared" ref="M25:M29" si="4">SUM(G25:L25)</f>
        <v>18</v>
      </c>
      <c r="N25" s="345" t="s">
        <v>78</v>
      </c>
      <c r="O25" s="29"/>
      <c r="P25" s="282">
        <v>223.266734968457</v>
      </c>
      <c r="Q25" s="195">
        <v>57.373333481779206</v>
      </c>
      <c r="R25" s="195">
        <v>0</v>
      </c>
      <c r="S25" s="300" t="s">
        <v>28</v>
      </c>
      <c r="T25" s="154"/>
    </row>
    <row r="26" spans="1:20" ht="14.65" customHeight="1">
      <c r="A26" s="44" t="s">
        <v>170</v>
      </c>
      <c r="B26" s="301" t="s">
        <v>171</v>
      </c>
      <c r="C26" s="193" t="s">
        <v>26</v>
      </c>
      <c r="D26" s="193" t="s">
        <v>170</v>
      </c>
      <c r="E26" s="46" t="s">
        <v>27</v>
      </c>
      <c r="F26" s="296" t="s">
        <v>77</v>
      </c>
      <c r="G26" s="195">
        <v>0</v>
      </c>
      <c r="H26" s="195">
        <v>0</v>
      </c>
      <c r="I26" s="195">
        <v>0</v>
      </c>
      <c r="J26" s="195">
        <v>0</v>
      </c>
      <c r="K26" s="195">
        <v>0</v>
      </c>
      <c r="L26" s="195">
        <v>0</v>
      </c>
      <c r="M26" s="118">
        <f t="shared" si="4"/>
        <v>0</v>
      </c>
      <c r="N26" s="345" t="s">
        <v>172</v>
      </c>
      <c r="O26" s="29"/>
      <c r="P26" s="302">
        <v>0</v>
      </c>
      <c r="Q26" s="267">
        <v>0</v>
      </c>
      <c r="R26" s="267">
        <v>0</v>
      </c>
      <c r="S26" s="303" t="s">
        <v>172</v>
      </c>
      <c r="T26" s="154"/>
    </row>
    <row r="27" spans="1:20" ht="14.65" customHeight="1">
      <c r="A27" s="44" t="s">
        <v>173</v>
      </c>
      <c r="B27" s="301" t="s">
        <v>174</v>
      </c>
      <c r="C27" s="193" t="s">
        <v>26</v>
      </c>
      <c r="D27" s="193" t="s">
        <v>173</v>
      </c>
      <c r="E27" s="46" t="s">
        <v>27</v>
      </c>
      <c r="F27" s="194" t="s">
        <v>77</v>
      </c>
      <c r="G27" s="195">
        <v>0</v>
      </c>
      <c r="H27" s="195">
        <v>0</v>
      </c>
      <c r="I27" s="195">
        <v>0</v>
      </c>
      <c r="J27" s="195">
        <v>0</v>
      </c>
      <c r="K27" s="195">
        <v>0</v>
      </c>
      <c r="L27" s="195">
        <v>0</v>
      </c>
      <c r="M27" s="118">
        <f t="shared" si="4"/>
        <v>0</v>
      </c>
      <c r="N27" s="345" t="s">
        <v>172</v>
      </c>
      <c r="O27" s="29"/>
      <c r="P27" s="282">
        <v>0</v>
      </c>
      <c r="Q27" s="195">
        <v>0</v>
      </c>
      <c r="R27" s="195">
        <v>0</v>
      </c>
      <c r="S27" s="303" t="s">
        <v>172</v>
      </c>
      <c r="T27" s="154"/>
    </row>
    <row r="28" spans="1:20" ht="14.65" customHeight="1">
      <c r="A28" s="44" t="s">
        <v>175</v>
      </c>
      <c r="B28" s="301" t="s">
        <v>176</v>
      </c>
      <c r="C28" s="193" t="s">
        <v>26</v>
      </c>
      <c r="D28" s="193" t="s">
        <v>175</v>
      </c>
      <c r="E28" s="46" t="s">
        <v>27</v>
      </c>
      <c r="F28" s="194" t="s">
        <v>77</v>
      </c>
      <c r="G28" s="195">
        <v>0</v>
      </c>
      <c r="H28" s="195">
        <v>0</v>
      </c>
      <c r="I28" s="195">
        <v>0</v>
      </c>
      <c r="J28" s="195">
        <v>0</v>
      </c>
      <c r="K28" s="195">
        <v>0</v>
      </c>
      <c r="L28" s="195">
        <v>0</v>
      </c>
      <c r="M28" s="118">
        <f t="shared" si="4"/>
        <v>0</v>
      </c>
      <c r="N28" s="345" t="s">
        <v>172</v>
      </c>
      <c r="O28" s="29"/>
      <c r="P28" s="282">
        <v>0</v>
      </c>
      <c r="Q28" s="195">
        <v>0</v>
      </c>
      <c r="R28" s="195">
        <v>0</v>
      </c>
      <c r="S28" s="303" t="s">
        <v>172</v>
      </c>
      <c r="T28" s="154"/>
    </row>
    <row r="29" spans="1:20" ht="14.65" customHeight="1" thickBot="1">
      <c r="A29" s="55" t="s">
        <v>177</v>
      </c>
      <c r="B29" s="56" t="s">
        <v>178</v>
      </c>
      <c r="C29" s="57" t="s">
        <v>26</v>
      </c>
      <c r="D29" s="57" t="s">
        <v>177</v>
      </c>
      <c r="E29" s="57" t="s">
        <v>27</v>
      </c>
      <c r="F29" s="199" t="s">
        <v>77</v>
      </c>
      <c r="G29" s="200">
        <v>0</v>
      </c>
      <c r="H29" s="200">
        <v>0</v>
      </c>
      <c r="I29" s="200">
        <v>0</v>
      </c>
      <c r="J29" s="200">
        <v>0</v>
      </c>
      <c r="K29" s="200">
        <v>0</v>
      </c>
      <c r="L29" s="200">
        <v>0</v>
      </c>
      <c r="M29" s="62">
        <f t="shared" si="4"/>
        <v>0</v>
      </c>
      <c r="N29" s="343" t="s">
        <v>172</v>
      </c>
      <c r="O29" s="29"/>
      <c r="P29" s="269">
        <v>0</v>
      </c>
      <c r="Q29" s="65">
        <v>0</v>
      </c>
      <c r="R29" s="65">
        <v>0</v>
      </c>
      <c r="S29" s="139" t="s">
        <v>172</v>
      </c>
      <c r="T29" s="154"/>
    </row>
    <row r="30" spans="1:20" ht="14.65" customHeight="1">
      <c r="A30" s="153"/>
      <c r="B30" s="12"/>
      <c r="C30" s="12"/>
      <c r="D30" s="12"/>
      <c r="E30" s="12"/>
      <c r="F30" s="29"/>
      <c r="G30" s="30"/>
      <c r="H30" s="30"/>
      <c r="I30" s="30"/>
      <c r="J30" s="30"/>
      <c r="K30" s="30"/>
      <c r="L30" s="30"/>
      <c r="M30" s="30"/>
      <c r="N30" s="30"/>
      <c r="O30" s="29"/>
      <c r="P30" s="247"/>
      <c r="Q30" s="225"/>
      <c r="R30" s="225"/>
      <c r="S30" s="154"/>
      <c r="T30" s="226"/>
    </row>
    <row r="31" spans="1:20">
      <c r="A31" s="304"/>
      <c r="B31" s="12"/>
      <c r="C31" s="12"/>
      <c r="D31" s="12"/>
      <c r="E31" s="12"/>
      <c r="F31" s="30"/>
      <c r="G31" s="30"/>
      <c r="H31" s="30"/>
      <c r="I31" s="30"/>
      <c r="J31" s="30"/>
      <c r="K31" s="30"/>
      <c r="L31" s="30"/>
      <c r="M31" s="30"/>
      <c r="N31" s="30"/>
      <c r="O31" s="29"/>
      <c r="P31" s="186"/>
      <c r="Q31" s="30"/>
      <c r="R31" s="30"/>
      <c r="S31" s="30"/>
      <c r="T31" s="30"/>
    </row>
    <row r="32" spans="1:20">
      <c r="A32" s="157"/>
      <c r="B32" s="158"/>
      <c r="C32" s="158"/>
      <c r="D32" s="158"/>
      <c r="E32" s="158"/>
      <c r="F32" s="159"/>
    </row>
    <row r="33" spans="1:6">
      <c r="A33" s="160" t="s">
        <v>56</v>
      </c>
      <c r="B33" s="161"/>
      <c r="C33" s="161"/>
      <c r="D33" s="162" t="s">
        <v>129</v>
      </c>
      <c r="E33" s="163"/>
      <c r="F33" s="164"/>
    </row>
    <row r="34" spans="1:6">
      <c r="A34" s="165"/>
      <c r="B34" s="161"/>
      <c r="C34" s="161"/>
      <c r="D34" s="161"/>
      <c r="E34" s="166"/>
      <c r="F34" s="164"/>
    </row>
    <row r="35" spans="1:6">
      <c r="A35" s="160" t="s">
        <v>58</v>
      </c>
      <c r="B35" s="161"/>
      <c r="C35" s="161"/>
      <c r="D35" s="162" t="s">
        <v>57</v>
      </c>
      <c r="E35" s="163"/>
      <c r="F35" s="164"/>
    </row>
    <row r="36" spans="1:6">
      <c r="A36" s="165"/>
      <c r="B36" s="161"/>
      <c r="C36" s="161"/>
      <c r="D36" s="161"/>
      <c r="E36" s="166"/>
      <c r="F36" s="164"/>
    </row>
    <row r="37" spans="1:6">
      <c r="A37" s="160" t="s">
        <v>59</v>
      </c>
      <c r="B37" s="161"/>
      <c r="C37" s="161"/>
      <c r="D37" s="162"/>
      <c r="E37" s="166"/>
      <c r="F37" s="164"/>
    </row>
    <row r="38" spans="1:6">
      <c r="A38" s="167"/>
      <c r="B38" s="168"/>
      <c r="C38" s="168"/>
      <c r="D38" s="168"/>
      <c r="E38" s="168"/>
      <c r="F38" s="169"/>
    </row>
  </sheetData>
  <mergeCells count="4">
    <mergeCell ref="P9:S9"/>
    <mergeCell ref="A6:N6"/>
    <mergeCell ref="A7:N7"/>
    <mergeCell ref="G9:N9"/>
  </mergeCells>
  <pageMargins left="0.7" right="0.7" top="0.75" bottom="0.75" header="0.3" footer="0.3"/>
  <pageSetup paperSize="8" scale="87" orientation="landscape" r:id="rId1"/>
  <headerFooter>
    <oddFooter>&amp;L&amp;1#&amp;"Arial"&amp;11&amp;K000000SW Public Published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28"/>
  <sheetViews>
    <sheetView zoomScale="70" zoomScaleNormal="70" workbookViewId="0">
      <selection sqref="A1:XFD1048576"/>
    </sheetView>
  </sheetViews>
  <sheetFormatPr defaultColWidth="8.7109375" defaultRowHeight="14.1"/>
  <cols>
    <col min="1" max="1" width="8.7109375" style="5"/>
    <col min="2" max="2" width="50.7109375" style="5" customWidth="1"/>
    <col min="3" max="4" width="8.7109375" style="5"/>
    <col min="5" max="5" width="11.5703125" style="5" bestFit="1" customWidth="1"/>
    <col min="6" max="7" width="8.7109375" style="5"/>
    <col min="8" max="8" width="11.5703125" style="5" customWidth="1"/>
    <col min="9" max="9" width="9.42578125" style="5" customWidth="1"/>
    <col min="10" max="10" width="9.7109375" style="5" customWidth="1"/>
    <col min="11" max="12" width="8.7109375" style="5"/>
    <col min="13" max="13" width="15.28515625" style="5" customWidth="1"/>
    <col min="14" max="14" width="5.5703125" style="5" customWidth="1"/>
    <col min="15" max="15" width="8.7109375" style="5"/>
    <col min="16" max="16" width="9.7109375" style="5" bestFit="1" customWidth="1"/>
    <col min="17" max="18" width="8.7109375" style="5"/>
    <col min="19" max="19" width="4.7109375" style="5" bestFit="1" customWidth="1"/>
    <col min="20" max="16384" width="8.7109375" style="5"/>
  </cols>
  <sheetData>
    <row r="1" spans="1:20" ht="23.1">
      <c r="A1" s="2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7.45">
      <c r="A2" s="170"/>
      <c r="B2" s="7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20.100000000000001">
      <c r="A3" s="1" t="s">
        <v>1</v>
      </c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6">
      <c r="A4" s="30"/>
      <c r="B4" s="3"/>
      <c r="C4" s="3"/>
      <c r="D4" s="3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6">
      <c r="A5" s="305"/>
      <c r="B5" s="3"/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20.100000000000001">
      <c r="A6" s="372" t="s">
        <v>60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1"/>
      <c r="O6" s="174"/>
      <c r="P6" s="1"/>
      <c r="Q6" s="1"/>
      <c r="R6" s="1"/>
      <c r="S6" s="1"/>
      <c r="T6" s="1"/>
    </row>
    <row r="7" spans="1:20" ht="20.100000000000001">
      <c r="A7" s="348" t="s">
        <v>179</v>
      </c>
      <c r="B7" s="349"/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50"/>
      <c r="O7" s="178"/>
      <c r="P7" s="10"/>
      <c r="Q7" s="10"/>
      <c r="R7" s="10"/>
      <c r="S7" s="10"/>
      <c r="T7" s="10"/>
    </row>
    <row r="8" spans="1:20" ht="20.45" thickBo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0"/>
      <c r="P8" s="11"/>
      <c r="Q8" s="11"/>
      <c r="R8" s="11"/>
      <c r="S8" s="11"/>
      <c r="T8" s="12"/>
    </row>
    <row r="9" spans="1:20" ht="14.65" customHeight="1" thickBot="1">
      <c r="A9" s="4"/>
      <c r="B9" s="4"/>
      <c r="C9" s="4"/>
      <c r="D9" s="4"/>
      <c r="E9" s="4"/>
      <c r="F9" s="4"/>
      <c r="G9" s="366" t="s">
        <v>62</v>
      </c>
      <c r="H9" s="367"/>
      <c r="I9" s="367"/>
      <c r="J9" s="367"/>
      <c r="K9" s="367"/>
      <c r="L9" s="367"/>
      <c r="M9" s="367"/>
      <c r="N9" s="368"/>
      <c r="O9" s="4"/>
      <c r="P9" s="351">
        <v>1</v>
      </c>
      <c r="Q9" s="352"/>
      <c r="R9" s="352"/>
      <c r="S9" s="353"/>
      <c r="T9" s="12"/>
    </row>
    <row r="10" spans="1:20" ht="55.15" customHeight="1" thickBot="1">
      <c r="A10" s="336" t="s">
        <v>6</v>
      </c>
      <c r="B10" s="334" t="s">
        <v>7</v>
      </c>
      <c r="C10" s="13" t="s">
        <v>8</v>
      </c>
      <c r="D10" s="13" t="s">
        <v>9</v>
      </c>
      <c r="E10" s="13" t="s">
        <v>10</v>
      </c>
      <c r="F10" s="341" t="s">
        <v>63</v>
      </c>
      <c r="G10" s="340" t="s">
        <v>64</v>
      </c>
      <c r="H10" s="180" t="s">
        <v>65</v>
      </c>
      <c r="I10" s="180" t="s">
        <v>66</v>
      </c>
      <c r="J10" s="180" t="s">
        <v>67</v>
      </c>
      <c r="K10" s="180" t="s">
        <v>68</v>
      </c>
      <c r="L10" s="180" t="s">
        <v>69</v>
      </c>
      <c r="M10" s="326" t="s">
        <v>70</v>
      </c>
      <c r="N10" s="181" t="s">
        <v>14</v>
      </c>
      <c r="O10" s="182"/>
      <c r="P10" s="16" t="s">
        <v>71</v>
      </c>
      <c r="Q10" s="14" t="s">
        <v>72</v>
      </c>
      <c r="R10" s="14" t="s">
        <v>73</v>
      </c>
      <c r="S10" s="181" t="s">
        <v>14</v>
      </c>
      <c r="T10" s="182"/>
    </row>
    <row r="11" spans="1:20">
      <c r="A11" s="67"/>
      <c r="B11" s="68"/>
      <c r="C11" s="30"/>
      <c r="D11" s="30"/>
      <c r="E11" s="30"/>
      <c r="F11" s="30"/>
      <c r="G11" s="205"/>
      <c r="H11" s="205"/>
      <c r="I11" s="205"/>
      <c r="J11" s="205"/>
      <c r="K11" s="205"/>
      <c r="L11" s="205"/>
      <c r="M11" s="205"/>
      <c r="N11" s="30"/>
      <c r="O11" s="29"/>
      <c r="P11" s="306"/>
      <c r="Q11" s="307"/>
      <c r="R11" s="307"/>
      <c r="S11" s="30"/>
      <c r="T11" s="30"/>
    </row>
    <row r="12" spans="1:20" ht="15.6">
      <c r="A12" s="23"/>
      <c r="B12" s="24" t="s">
        <v>53</v>
      </c>
      <c r="C12" s="26"/>
      <c r="D12" s="26"/>
      <c r="E12" s="26"/>
      <c r="F12" s="184"/>
      <c r="G12" s="26"/>
      <c r="H12" s="26"/>
      <c r="I12" s="26"/>
      <c r="J12" s="26"/>
      <c r="K12" s="26"/>
      <c r="L12" s="26"/>
      <c r="M12" s="26"/>
      <c r="N12" s="185"/>
      <c r="O12" s="30"/>
      <c r="P12" s="306"/>
      <c r="Q12" s="307"/>
      <c r="R12" s="307"/>
      <c r="S12" s="29"/>
      <c r="T12" s="29"/>
    </row>
    <row r="13" spans="1:20" ht="14.65" customHeight="1">
      <c r="A13" s="77" t="s">
        <v>180</v>
      </c>
      <c r="B13" s="78" t="s">
        <v>181</v>
      </c>
      <c r="C13" s="80" t="s">
        <v>26</v>
      </c>
      <c r="D13" s="308" t="s">
        <v>180</v>
      </c>
      <c r="E13" s="309" t="s">
        <v>27</v>
      </c>
      <c r="F13" s="310" t="s">
        <v>182</v>
      </c>
      <c r="G13" s="311"/>
      <c r="H13" s="280">
        <v>21196</v>
      </c>
      <c r="I13" s="280">
        <v>6</v>
      </c>
      <c r="J13" s="280">
        <v>5190</v>
      </c>
      <c r="K13" s="280">
        <v>2</v>
      </c>
      <c r="L13" s="280">
        <v>0</v>
      </c>
      <c r="M13" s="312">
        <f t="shared" ref="M13:M19" si="0">SUM(G13:L13)</f>
        <v>26394</v>
      </c>
      <c r="N13" s="313" t="s">
        <v>117</v>
      </c>
      <c r="O13" s="29"/>
      <c r="P13" s="260">
        <v>49.143000000000001</v>
      </c>
      <c r="Q13" s="42">
        <v>40.186999999999998</v>
      </c>
      <c r="R13" s="42">
        <v>0</v>
      </c>
      <c r="S13" s="261" t="s">
        <v>28</v>
      </c>
      <c r="T13" s="40"/>
    </row>
    <row r="14" spans="1:20" ht="14.45">
      <c r="A14" s="314" t="s">
        <v>183</v>
      </c>
      <c r="B14" s="301" t="s">
        <v>184</v>
      </c>
      <c r="C14" s="47" t="s">
        <v>26</v>
      </c>
      <c r="D14" s="194" t="s">
        <v>183</v>
      </c>
      <c r="E14" s="193" t="s">
        <v>27</v>
      </c>
      <c r="F14" s="315" t="s">
        <v>182</v>
      </c>
      <c r="G14" s="316"/>
      <c r="H14" s="195">
        <v>28695</v>
      </c>
      <c r="I14" s="195">
        <v>35</v>
      </c>
      <c r="J14" s="195">
        <v>0</v>
      </c>
      <c r="K14" s="195">
        <v>0</v>
      </c>
      <c r="L14" s="195">
        <v>0</v>
      </c>
      <c r="M14" s="118">
        <f t="shared" si="0"/>
        <v>28730</v>
      </c>
      <c r="N14" s="317" t="s">
        <v>38</v>
      </c>
      <c r="O14" s="208"/>
      <c r="P14" s="265">
        <v>11.252000000000001</v>
      </c>
      <c r="Q14" s="53">
        <v>5.89</v>
      </c>
      <c r="R14" s="53">
        <v>0</v>
      </c>
      <c r="S14" s="266" t="s">
        <v>28</v>
      </c>
      <c r="T14" s="40"/>
    </row>
    <row r="15" spans="1:20" ht="14.65" customHeight="1">
      <c r="A15" s="314" t="s">
        <v>185</v>
      </c>
      <c r="B15" s="301" t="s">
        <v>186</v>
      </c>
      <c r="C15" s="47" t="s">
        <v>26</v>
      </c>
      <c r="D15" s="194" t="s">
        <v>185</v>
      </c>
      <c r="E15" s="193" t="s">
        <v>27</v>
      </c>
      <c r="F15" s="315" t="s">
        <v>182</v>
      </c>
      <c r="G15" s="316"/>
      <c r="H15" s="195">
        <v>0</v>
      </c>
      <c r="I15" s="195">
        <v>0</v>
      </c>
      <c r="J15" s="195">
        <v>0</v>
      </c>
      <c r="K15" s="195">
        <v>0</v>
      </c>
      <c r="L15" s="195">
        <v>0</v>
      </c>
      <c r="M15" s="118">
        <f t="shared" si="0"/>
        <v>0</v>
      </c>
      <c r="N15" s="317" t="s">
        <v>172</v>
      </c>
      <c r="O15" s="208"/>
      <c r="P15" s="265">
        <v>0</v>
      </c>
      <c r="Q15" s="53">
        <v>0</v>
      </c>
      <c r="R15" s="53">
        <v>0</v>
      </c>
      <c r="S15" s="266" t="s">
        <v>172</v>
      </c>
      <c r="T15" s="40"/>
    </row>
    <row r="16" spans="1:20" ht="14.65" customHeight="1">
      <c r="A16" s="314" t="s">
        <v>187</v>
      </c>
      <c r="B16" s="301" t="s">
        <v>188</v>
      </c>
      <c r="C16" s="47" t="s">
        <v>26</v>
      </c>
      <c r="D16" s="194" t="s">
        <v>187</v>
      </c>
      <c r="E16" s="193" t="s">
        <v>27</v>
      </c>
      <c r="F16" s="318" t="s">
        <v>189</v>
      </c>
      <c r="G16" s="316"/>
      <c r="H16" s="195">
        <v>14.64</v>
      </c>
      <c r="I16" s="195">
        <v>61.26</v>
      </c>
      <c r="J16" s="195">
        <v>0</v>
      </c>
      <c r="K16" s="195">
        <v>0</v>
      </c>
      <c r="L16" s="195">
        <v>0</v>
      </c>
      <c r="M16" s="118">
        <f t="shared" si="0"/>
        <v>75.900000000000006</v>
      </c>
      <c r="N16" s="317" t="s">
        <v>190</v>
      </c>
      <c r="O16" s="29"/>
      <c r="P16" s="282">
        <v>75.900000000000006</v>
      </c>
      <c r="Q16" s="195">
        <v>19.48</v>
      </c>
      <c r="R16" s="195">
        <v>0</v>
      </c>
      <c r="S16" s="266" t="s">
        <v>190</v>
      </c>
      <c r="T16" s="40"/>
    </row>
    <row r="17" spans="1:20" ht="14.65" customHeight="1">
      <c r="A17" s="314" t="s">
        <v>191</v>
      </c>
      <c r="B17" s="301" t="s">
        <v>192</v>
      </c>
      <c r="C17" s="319" t="s">
        <v>26</v>
      </c>
      <c r="D17" s="194" t="s">
        <v>191</v>
      </c>
      <c r="E17" s="193" t="s">
        <v>27</v>
      </c>
      <c r="F17" s="320" t="s">
        <v>193</v>
      </c>
      <c r="G17" s="316"/>
      <c r="H17" s="321">
        <v>45.83</v>
      </c>
      <c r="I17" s="195">
        <v>5011</v>
      </c>
      <c r="J17" s="195">
        <v>0</v>
      </c>
      <c r="K17" s="195">
        <v>0</v>
      </c>
      <c r="L17" s="195">
        <v>0</v>
      </c>
      <c r="M17" s="118">
        <f t="shared" si="0"/>
        <v>5056.83</v>
      </c>
      <c r="N17" s="317" t="s">
        <v>78</v>
      </c>
      <c r="O17" s="29"/>
      <c r="P17" s="265">
        <v>23</v>
      </c>
      <c r="Q17" s="53">
        <v>3.1</v>
      </c>
      <c r="R17" s="53">
        <v>0</v>
      </c>
      <c r="S17" s="266" t="s">
        <v>190</v>
      </c>
      <c r="T17" s="40"/>
    </row>
    <row r="18" spans="1:20" ht="14.65" customHeight="1">
      <c r="A18" s="115" t="s">
        <v>194</v>
      </c>
      <c r="B18" s="45" t="s">
        <v>195</v>
      </c>
      <c r="C18" s="47" t="s">
        <v>26</v>
      </c>
      <c r="D18" s="194" t="s">
        <v>194</v>
      </c>
      <c r="E18" s="193" t="s">
        <v>27</v>
      </c>
      <c r="F18" s="193" t="s">
        <v>77</v>
      </c>
      <c r="G18" s="316"/>
      <c r="H18" s="195">
        <v>4257</v>
      </c>
      <c r="I18" s="195">
        <v>362</v>
      </c>
      <c r="J18" s="195">
        <v>299</v>
      </c>
      <c r="K18" s="195">
        <v>0</v>
      </c>
      <c r="L18" s="195">
        <v>0</v>
      </c>
      <c r="M18" s="118">
        <f t="shared" si="0"/>
        <v>4918</v>
      </c>
      <c r="N18" s="317" t="s">
        <v>78</v>
      </c>
      <c r="O18" s="29"/>
      <c r="P18" s="282">
        <v>5.1630000000000003</v>
      </c>
      <c r="Q18" s="195">
        <v>1.3109999999999999</v>
      </c>
      <c r="R18" s="195">
        <v>0</v>
      </c>
      <c r="S18" s="283" t="s">
        <v>117</v>
      </c>
      <c r="T18" s="40"/>
    </row>
    <row r="19" spans="1:20" ht="14.65" customHeight="1">
      <c r="A19" s="94" t="s">
        <v>196</v>
      </c>
      <c r="B19" s="95" t="s">
        <v>197</v>
      </c>
      <c r="C19" s="97" t="s">
        <v>26</v>
      </c>
      <c r="D19" s="322" t="s">
        <v>196</v>
      </c>
      <c r="E19" s="96" t="s">
        <v>27</v>
      </c>
      <c r="F19" s="96" t="s">
        <v>77</v>
      </c>
      <c r="G19" s="323"/>
      <c r="H19" s="65">
        <v>30</v>
      </c>
      <c r="I19" s="65">
        <v>0</v>
      </c>
      <c r="J19" s="65">
        <v>0</v>
      </c>
      <c r="K19" s="65">
        <v>0</v>
      </c>
      <c r="L19" s="65">
        <v>0</v>
      </c>
      <c r="M19" s="324">
        <f t="shared" si="0"/>
        <v>30</v>
      </c>
      <c r="N19" s="325" t="s">
        <v>28</v>
      </c>
      <c r="O19" s="29"/>
      <c r="P19" s="269">
        <v>15.83</v>
      </c>
      <c r="Q19" s="65">
        <v>14.6</v>
      </c>
      <c r="R19" s="65">
        <v>0</v>
      </c>
      <c r="S19" s="270" t="s">
        <v>28</v>
      </c>
      <c r="T19" s="40"/>
    </row>
    <row r="20" spans="1:20" ht="14.65" customHeight="1">
      <c r="A20" s="67"/>
      <c r="B20" s="68"/>
      <c r="C20" s="30"/>
      <c r="D20" s="30"/>
      <c r="E20" s="30"/>
      <c r="F20" s="30"/>
      <c r="G20" s="205"/>
      <c r="H20" s="205"/>
      <c r="I20" s="205"/>
      <c r="J20" s="205"/>
      <c r="K20" s="205"/>
      <c r="L20" s="205"/>
      <c r="M20" s="205"/>
      <c r="N20" s="30"/>
      <c r="O20" s="29"/>
      <c r="P20" s="210"/>
      <c r="Q20" s="70"/>
      <c r="R20" s="70"/>
      <c r="S20" s="40"/>
      <c r="T20" s="40"/>
    </row>
    <row r="22" spans="1:20">
      <c r="A22" s="157"/>
      <c r="B22" s="158"/>
      <c r="C22" s="158"/>
      <c r="D22" s="158"/>
      <c r="E22" s="158"/>
      <c r="F22" s="159"/>
    </row>
    <row r="23" spans="1:20">
      <c r="A23" s="160" t="s">
        <v>56</v>
      </c>
      <c r="B23" s="161"/>
      <c r="C23" s="161"/>
      <c r="D23" s="162" t="s">
        <v>129</v>
      </c>
      <c r="E23" s="163"/>
      <c r="F23" s="164"/>
    </row>
    <row r="24" spans="1:20">
      <c r="A24" s="165"/>
      <c r="B24" s="161"/>
      <c r="C24" s="161"/>
      <c r="D24" s="161"/>
      <c r="E24" s="166"/>
      <c r="F24" s="164"/>
    </row>
    <row r="25" spans="1:20">
      <c r="A25" s="160" t="s">
        <v>58</v>
      </c>
      <c r="B25" s="161"/>
      <c r="C25" s="161"/>
      <c r="D25" s="162" t="s">
        <v>57</v>
      </c>
      <c r="E25" s="163"/>
      <c r="F25" s="164"/>
    </row>
    <row r="26" spans="1:20">
      <c r="A26" s="165"/>
      <c r="B26" s="161"/>
      <c r="C26" s="161"/>
      <c r="D26" s="161"/>
      <c r="E26" s="166"/>
      <c r="F26" s="164"/>
    </row>
    <row r="27" spans="1:20">
      <c r="A27" s="160" t="s">
        <v>59</v>
      </c>
      <c r="B27" s="161"/>
      <c r="C27" s="161"/>
      <c r="D27" s="162" t="s">
        <v>57</v>
      </c>
      <c r="E27" s="166"/>
      <c r="F27" s="164"/>
    </row>
    <row r="28" spans="1:20">
      <c r="A28" s="167"/>
      <c r="B28" s="168"/>
      <c r="C28" s="168"/>
      <c r="D28" s="168"/>
      <c r="E28" s="168"/>
      <c r="F28" s="169"/>
    </row>
  </sheetData>
  <mergeCells count="4">
    <mergeCell ref="A6:N6"/>
    <mergeCell ref="A7:N7"/>
    <mergeCell ref="G9:N9"/>
    <mergeCell ref="P9:S9"/>
  </mergeCells>
  <pageMargins left="0.7" right="0.7" top="0.75" bottom="0.75" header="0.3" footer="0.3"/>
  <pageSetup paperSize="8" scale="85" orientation="landscape" r:id="rId1"/>
  <headerFooter>
    <oddFooter>&amp;L&amp;1#&amp;"Arial"&amp;11&amp;K000000SW Public Published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c5cf3b-63a0-41eb-9e2d-d2b6491b4379">
      <UserInfo>
        <DisplayName>Rob Mustard</DisplayName>
        <AccountId>825</AccountId>
        <AccountType/>
      </UserInfo>
      <UserInfo>
        <DisplayName>Graeme Blair</DisplayName>
        <AccountId>361</AccountId>
        <AccountType/>
      </UserInfo>
      <UserInfo>
        <DisplayName>Ingrid Severn</DisplayName>
        <AccountId>1961</AccountId>
        <AccountType/>
      </UserInfo>
      <UserInfo>
        <DisplayName>Andrew MacFarlane</DisplayName>
        <AccountId>672</AccountId>
        <AccountType/>
      </UserInfo>
      <UserInfo>
        <DisplayName>Nikki Craig</DisplayName>
        <AccountId>826</AccountId>
        <AccountType/>
      </UserInfo>
      <UserInfo>
        <DisplayName>Alan McLean</DisplayName>
        <AccountId>208</AccountId>
        <AccountType/>
      </UserInfo>
      <UserInfo>
        <DisplayName>Tom Harvie Clark</DisplayName>
        <AccountId>416</AccountId>
        <AccountType/>
      </UserInfo>
      <UserInfo>
        <DisplayName>Jill McCabe</DisplayName>
        <AccountId>2105</AccountId>
        <AccountType/>
      </UserInfo>
      <UserInfo>
        <DisplayName>Linda Jack</DisplayName>
        <AccountId>1725</AccountId>
        <AccountType/>
      </UserInfo>
      <UserInfo>
        <DisplayName>Chris Francis</DisplayName>
        <AccountId>2040</AccountId>
        <AccountType/>
      </UserInfo>
    </SharedWithUsers>
    <_ip_UnifiedCompliancePolicyUIAction xmlns="http://schemas.microsoft.com/sharepoint/v3" xsi:nil="true"/>
    <TaxCatchAll xmlns="dfc5cf3b-63a0-41eb-9e2d-d2b6491b4379" xsi:nil="true"/>
    <cf592852341843f8bdfae7ca25eef972 xmlns="717ab7f6-fd44-4bc6-8ec0-b60b0dae7a6c">
      <Terms xmlns="http://schemas.microsoft.com/office/infopath/2007/PartnerControls"/>
    </cf592852341843f8bdfae7ca25eef972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18" ma:contentTypeDescription="Create a new document." ma:contentTypeScope="" ma:versionID="d72e568212573add92794f0edb3cebc4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496541fcaa0b66c26775f0235409edbd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9E5C89-D52E-4F9F-BD7A-F38E2134C7EF}"/>
</file>

<file path=customXml/itemProps2.xml><?xml version="1.0" encoding="utf-8"?>
<ds:datastoreItem xmlns:ds="http://schemas.openxmlformats.org/officeDocument/2006/customXml" ds:itemID="{DE01C9C3-5B83-400F-837E-61497AC14C02}"/>
</file>

<file path=customXml/itemProps3.xml><?xml version="1.0" encoding="utf-8"?>
<ds:datastoreItem xmlns:ds="http://schemas.openxmlformats.org/officeDocument/2006/customXml" ds:itemID="{9E816C5B-1C33-41E5-A05A-3EEF33D3FCFD}"/>
</file>

<file path=customXml/itemProps4.xml><?xml version="1.0" encoding="utf-8"?>
<ds:datastoreItem xmlns:ds="http://schemas.openxmlformats.org/officeDocument/2006/customXml" ds:itemID="{7ECBAF3F-908B-4C6D-8BCB-CA7AB2EFB2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Scottish Water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Douglas</dc:creator>
  <cp:keywords/>
  <dc:description/>
  <cp:lastModifiedBy/>
  <cp:revision/>
  <dcterms:created xsi:type="dcterms:W3CDTF">2016-03-16T14:29:32Z</dcterms:created>
  <dcterms:modified xsi:type="dcterms:W3CDTF">2022-11-09T12:07:20Z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0x0101000673E8A027AD84478D085E8578848EF7</vt:lpwstr>
  </property>
  <property fmtid="{D5CDD505-2E9C-101B-9397-08002B2CF9AE}" pid="3" name="Financial Year">
    <vt:lpwstr/>
  </property>
  <property fmtid="{D5CDD505-2E9C-101B-9397-08002B2CF9AE}" pid="4" name="Data Area">
    <vt:lpwstr/>
  </property>
  <property fmtid="{D5CDD505-2E9C-101B-9397-08002B2CF9AE}" pid="5" name="AuthorIds_UIVersion_512">
    <vt:lpwstr>283</vt:lpwstr>
  </property>
  <property fmtid="{D5CDD505-2E9C-101B-9397-08002B2CF9AE}" pid="6" name="_dlc_DocIdItemGuid">
    <vt:lpwstr>b3f551f3-d5ab-45de-a99d-ad68e2ff25e1</vt:lpwstr>
  </property>
  <property fmtid="{D5CDD505-2E9C-101B-9397-08002B2CF9AE}" pid="7" name="MSIP_Label_51c5cbfb-d947-4873-968d-a648d478eb25_Enabled">
    <vt:lpwstr>true</vt:lpwstr>
  </property>
  <property fmtid="{D5CDD505-2E9C-101B-9397-08002B2CF9AE}" pid="8" name="MSIP_Label_51c5cbfb-d947-4873-968d-a648d478eb25_SetDate">
    <vt:lpwstr>2021-06-28T07:03:48Z</vt:lpwstr>
  </property>
  <property fmtid="{D5CDD505-2E9C-101B-9397-08002B2CF9AE}" pid="9" name="MSIP_Label_51c5cbfb-d947-4873-968d-a648d478eb25_Method">
    <vt:lpwstr>Privileged</vt:lpwstr>
  </property>
  <property fmtid="{D5CDD505-2E9C-101B-9397-08002B2CF9AE}" pid="10" name="MSIP_Label_51c5cbfb-d947-4873-968d-a648d478eb25_Name">
    <vt:lpwstr>51c5cbfb-d947-4873-968d-a648d478eb25</vt:lpwstr>
  </property>
  <property fmtid="{D5CDD505-2E9C-101B-9397-08002B2CF9AE}" pid="11" name="MSIP_Label_51c5cbfb-d947-4873-968d-a648d478eb25_SiteId">
    <vt:lpwstr>f90bd2e7-b5c0-4b25-9e27-226ff8b6c17b</vt:lpwstr>
  </property>
  <property fmtid="{D5CDD505-2E9C-101B-9397-08002B2CF9AE}" pid="12" name="MSIP_Label_51c5cbfb-d947-4873-968d-a648d478eb25_ActionId">
    <vt:lpwstr>89660490-1ebc-4a80-b646-000035c29887</vt:lpwstr>
  </property>
  <property fmtid="{D5CDD505-2E9C-101B-9397-08002B2CF9AE}" pid="13" name="MSIP_Label_51c5cbfb-d947-4873-968d-a648d478eb25_ContentBits">
    <vt:lpwstr>2</vt:lpwstr>
  </property>
</Properties>
</file>