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06"/>
  <workbookPr/>
  <mc:AlternateContent xmlns:mc="http://schemas.openxmlformats.org/markup-compatibility/2006">
    <mc:Choice Requires="x15">
      <x15ac:absPath xmlns:x15ac="http://schemas.microsoft.com/office/spreadsheetml/2010/11/ac" url="https://watercommission.sharepoint.com/sites/analysis/Data/Annual Return/AR_V24_(20-21)/Final/Website copies/2020-21 Annual Return/"/>
    </mc:Choice>
  </mc:AlternateContent>
  <xr:revisionPtr revIDLastSave="0" documentId="8_{DB979492-5C3B-4730-9378-D07CF1547277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A1" sheetId="1" r:id="rId1"/>
    <sheet name="A2" sheetId="3" r:id="rId2"/>
    <sheet name="A3" sheetId="7" r:id="rId3"/>
  </sheets>
  <definedNames>
    <definedName name="_xlnm.Print_Area" localSheetId="0">'A1'!$A$1:$L$86</definedName>
    <definedName name="_xlnm.Print_Area" localSheetId="1">'A2'!$A$1:$L$58</definedName>
    <definedName name="_xlnm.Print_Area" localSheetId="2">'A3'!$A$1:$L$53</definedName>
    <definedName name="Z_814C99B9_B0CC_4C6F_8EDD_CEEC56748590_.wvu.PrintArea" localSheetId="0" hidden="1">'A1'!$A$1:$L$87</definedName>
    <definedName name="Z_814C99B9_B0CC_4C6F_8EDD_CEEC56748590_.wvu.PrintArea" localSheetId="1" hidden="1">'A2'!$A$1:$L$99</definedName>
    <definedName name="Z_814C99B9_B0CC_4C6F_8EDD_CEEC56748590_.wvu.PrintArea" localSheetId="2" hidden="1">'A3'!$A$1:$L$94</definedName>
  </definedNames>
  <calcPr calcId="191028" iterate="1"/>
  <customWorkbookViews>
    <customWorkbookView name="WICS - Personal View" guid="{814C99B9-B0CC-4C6F-8EDD-CEEC56748590}" mergeInterval="0" personalView="1" maximized="1" windowWidth="1276" windowHeight="822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3" l="1"/>
  <c r="H25" i="1" l="1"/>
  <c r="K38" i="3"/>
  <c r="H38" i="3"/>
  <c r="K18" i="1" l="1"/>
  <c r="K34" i="1"/>
  <c r="K51" i="1" s="1"/>
  <c r="H34" i="1" l="1"/>
  <c r="H18" i="1"/>
  <c r="H51" i="1" l="1"/>
  <c r="H29" i="3"/>
  <c r="K29" i="3"/>
  <c r="K30" i="3" s="1"/>
  <c r="K36" i="3" s="1"/>
  <c r="K31" i="7"/>
  <c r="K35" i="7" s="1"/>
  <c r="H31" i="7"/>
  <c r="K22" i="7"/>
  <c r="H22" i="7"/>
  <c r="K18" i="3"/>
  <c r="K25" i="1"/>
  <c r="H41" i="1"/>
  <c r="K41" i="1"/>
  <c r="H58" i="1"/>
  <c r="K58" i="1"/>
  <c r="H30" i="3" l="1"/>
  <c r="H35" i="7"/>
  <c r="H36" i="3" l="1"/>
</calcChain>
</file>

<file path=xl/sharedStrings.xml><?xml version="1.0" encoding="utf-8"?>
<sst xmlns="http://schemas.openxmlformats.org/spreadsheetml/2006/main" count="904" uniqueCount="341">
  <si>
    <t>SCOTTISH WATER</t>
  </si>
  <si>
    <t>ANNUAL RETURN INFORMATION REQUIREMENTS 2021</t>
  </si>
  <si>
    <t>SECTION A : BASE INFORMATION</t>
  </si>
  <si>
    <t>Table A1: Connected and billed properties</t>
  </si>
  <si>
    <t>Line Ref</t>
  </si>
  <si>
    <t>Description</t>
  </si>
  <si>
    <t>Reference</t>
  </si>
  <si>
    <t>Units</t>
  </si>
  <si>
    <t>Field Type</t>
  </si>
  <si>
    <t>Report Year 2020-21</t>
  </si>
  <si>
    <t>CG</t>
  </si>
  <si>
    <t>Report Year +1 2021-22</t>
  </si>
  <si>
    <t>Billed  Properties - Water</t>
  </si>
  <si>
    <t>A1.1</t>
  </si>
  <si>
    <t>Unmeasured household billed properties - potable water (including exempt)</t>
  </si>
  <si>
    <t>T7, L11</t>
  </si>
  <si>
    <t>A1.1 + A1.10a</t>
  </si>
  <si>
    <t>Nr</t>
  </si>
  <si>
    <t>I</t>
  </si>
  <si>
    <t>B2</t>
  </si>
  <si>
    <t>B3</t>
  </si>
  <si>
    <t>A1.2</t>
  </si>
  <si>
    <t>Measured household billed properties - potable water</t>
  </si>
  <si>
    <t>T7, L12 + L13</t>
  </si>
  <si>
    <t>A1.12</t>
  </si>
  <si>
    <t>A1.3a</t>
  </si>
  <si>
    <t>Unmeasured non-household occupied billed properties - potable water (including exempt)</t>
  </si>
  <si>
    <t>T7, L16</t>
  </si>
  <si>
    <t>A1.66</t>
  </si>
  <si>
    <t>A1.3b</t>
  </si>
  <si>
    <t>Unmeasured non-household vacant billed properties - potable water (including exempt)</t>
  </si>
  <si>
    <t>A1.4a</t>
  </si>
  <si>
    <t>Measured non-household occupied billed properties - potable water</t>
  </si>
  <si>
    <t>T7, L17</t>
  </si>
  <si>
    <t>A1.22</t>
  </si>
  <si>
    <t>A1.4b</t>
  </si>
  <si>
    <t>Measured non-household vacant billed properties - potable water</t>
  </si>
  <si>
    <t>A1.5</t>
  </si>
  <si>
    <t>Total number of billed properties - potable water</t>
  </si>
  <si>
    <t>T7, L14 + L18</t>
  </si>
  <si>
    <t>-</t>
  </si>
  <si>
    <t>C</t>
  </si>
  <si>
    <t>Connected Properties - Water</t>
  </si>
  <si>
    <t>A1.6</t>
  </si>
  <si>
    <t>Unmeasured household connected properties</t>
  </si>
  <si>
    <t>A1.1 + A1.10a + A1.11</t>
  </si>
  <si>
    <t>A1.7</t>
  </si>
  <si>
    <t>Measured household connected properties</t>
  </si>
  <si>
    <t>A1.12 + A1.13</t>
  </si>
  <si>
    <t>A1.8</t>
  </si>
  <si>
    <t>Unmeasured non-household connected properties</t>
  </si>
  <si>
    <t>A1.66 + A1.67</t>
  </si>
  <si>
    <t>A1.9</t>
  </si>
  <si>
    <t>Measured non-household connected properties</t>
  </si>
  <si>
    <t>A1.10</t>
  </si>
  <si>
    <t>Total number of connected properties</t>
  </si>
  <si>
    <t>A1.69</t>
  </si>
  <si>
    <t>Billed Properties - Foul Sewerage</t>
  </si>
  <si>
    <t>A1.11</t>
  </si>
  <si>
    <t>Unmeasured household billed properties (including exempt)</t>
  </si>
  <si>
    <t>T13, L1</t>
  </si>
  <si>
    <t>A3.1 + A3.12b</t>
  </si>
  <si>
    <t>Measured household billed properties</t>
  </si>
  <si>
    <t>T13, L2</t>
  </si>
  <si>
    <t>A3.14</t>
  </si>
  <si>
    <t>A1.13a</t>
  </si>
  <si>
    <t>Unmeasured non-household occupied billed properties (including exempt)</t>
  </si>
  <si>
    <t>T13, L4</t>
  </si>
  <si>
    <t>A3.73</t>
  </si>
  <si>
    <t>A1.13b</t>
  </si>
  <si>
    <t>Unmeasured non-household vacant billed properties (including exempt)</t>
  </si>
  <si>
    <t>A1.14a</t>
  </si>
  <si>
    <t>Measured non-household occupied billed properties</t>
  </si>
  <si>
    <t>T13, L5</t>
  </si>
  <si>
    <t>A3.26</t>
  </si>
  <si>
    <t>A1.14b</t>
  </si>
  <si>
    <t>Measured non-household vacant billed properties</t>
  </si>
  <si>
    <t>A1.15</t>
  </si>
  <si>
    <t>Total number of billed properties - foul sewerage</t>
  </si>
  <si>
    <t>T13, L3 + L7</t>
  </si>
  <si>
    <t>Connected Properties - Foul Sewerage</t>
  </si>
  <si>
    <t>A1.16</t>
  </si>
  <si>
    <t>A3.1 + A3.12b + A3.13</t>
  </si>
  <si>
    <t>A1.17</t>
  </si>
  <si>
    <t>A3.26 + A3.30</t>
  </si>
  <si>
    <t>A1.18</t>
  </si>
  <si>
    <t>A3.73 + A3.76</t>
  </si>
  <si>
    <t>A1.19</t>
  </si>
  <si>
    <t>A3.14 + A3.17</t>
  </si>
  <si>
    <t>A1.20</t>
  </si>
  <si>
    <t>Billed Properties - Surface Drainage</t>
  </si>
  <si>
    <t>A1.21</t>
  </si>
  <si>
    <t>Unmeasured household billed properties (including exempt) not billed for surface drainage</t>
  </si>
  <si>
    <t>A3.12a</t>
  </si>
  <si>
    <t>Measured household billed properties not billed for surface drainage</t>
  </si>
  <si>
    <t>A3.16</t>
  </si>
  <si>
    <t>A1.23</t>
  </si>
  <si>
    <t>Unmeasured non-household billed properties not billed for surface drainage</t>
  </si>
  <si>
    <t>A3.75a</t>
  </si>
  <si>
    <t>A1.24</t>
  </si>
  <si>
    <t>Measured non-household billed properties not billed for surface drainage</t>
  </si>
  <si>
    <t>A3.29a</t>
  </si>
  <si>
    <t>A1.25</t>
  </si>
  <si>
    <t>Household properties billed for surface drainage only</t>
  </si>
  <si>
    <t>A3.11 + A3.15</t>
  </si>
  <si>
    <t>A1.26a</t>
  </si>
  <si>
    <t>Non-household occupied properties billed for surface drainage only</t>
  </si>
  <si>
    <t>A3.28 + A3.74</t>
  </si>
  <si>
    <t>A1.26b</t>
  </si>
  <si>
    <t>Non-household vacant properties billed for surface drainage only</t>
  </si>
  <si>
    <t>A1.27</t>
  </si>
  <si>
    <t>Total number of billed properties</t>
  </si>
  <si>
    <t>Connected Properties - Surface Drainage</t>
  </si>
  <si>
    <t>A1.28</t>
  </si>
  <si>
    <t>A1.29</t>
  </si>
  <si>
    <t>A1.30</t>
  </si>
  <si>
    <t>A1.31</t>
  </si>
  <si>
    <t>A1.32</t>
  </si>
  <si>
    <t>Trade Effluent</t>
  </si>
  <si>
    <t>A1.33</t>
  </si>
  <si>
    <t>Billed Properties</t>
  </si>
  <si>
    <t>A2</t>
  </si>
  <si>
    <t>A3</t>
  </si>
  <si>
    <t>A1.34</t>
  </si>
  <si>
    <t>Connected Properties</t>
  </si>
  <si>
    <t>A1.35</t>
  </si>
  <si>
    <t>Trade effluent load receiving secondary treatment (BOD/yr)</t>
  </si>
  <si>
    <t>tonnes</t>
  </si>
  <si>
    <t>B4</t>
  </si>
  <si>
    <t>A1.36</t>
  </si>
  <si>
    <t>Trade efluent load receiving secondary treatment (COD/yr)</t>
  </si>
  <si>
    <t>Vacant Charging and Disconnections</t>
  </si>
  <si>
    <t>A1.37</t>
  </si>
  <si>
    <t>Non-household permanent disconnections</t>
  </si>
  <si>
    <t>A1.38</t>
  </si>
  <si>
    <t>Non-household water properties de-registered from the market</t>
  </si>
  <si>
    <t>A1.39</t>
  </si>
  <si>
    <t>Non-household wastewater properties de-registered from the market</t>
  </si>
  <si>
    <t>A1.40</t>
  </si>
  <si>
    <t>Non-household drainage only properties de-registered from the market</t>
  </si>
  <si>
    <t>A1.41</t>
  </si>
  <si>
    <t>Non-household water properties under successful temporary transfer to Scottish Water</t>
  </si>
  <si>
    <t>A1.42</t>
  </si>
  <si>
    <t>Non-household wastewater properties under successful temporary transfer to Scottish Water</t>
  </si>
  <si>
    <t>A1.43</t>
  </si>
  <si>
    <t>Non-household drainage only properties under successful temporary transfer to Scottish Water</t>
  </si>
  <si>
    <t>A1.44</t>
  </si>
  <si>
    <t>Non-household water properties pending temporary transfer to Scottish Water</t>
  </si>
  <si>
    <t>A1.45</t>
  </si>
  <si>
    <t>Non-household wastewater properties pending temporary transfer to Scottish Water</t>
  </si>
  <si>
    <t>A1.46</t>
  </si>
  <si>
    <t>Non-household drainage only properties pending temporary transfer to Scottish Water</t>
  </si>
  <si>
    <t>A1.47</t>
  </si>
  <si>
    <t>Discontinuation of Trade Effluent services</t>
  </si>
  <si>
    <t>A1</t>
  </si>
  <si>
    <t>Prepared by:  ………………..</t>
  </si>
  <si>
    <t>Date:  ……………………</t>
  </si>
  <si>
    <t>Checked by:  ……………………………………………..</t>
  </si>
  <si>
    <t>Authorised by:  …………………………………………</t>
  </si>
  <si>
    <t>Table A2: Population, volumes and loads (Water)</t>
  </si>
  <si>
    <t>Report Year +1  2021-22</t>
  </si>
  <si>
    <t>Summary - Population - Water</t>
  </si>
  <si>
    <t>A2.1</t>
  </si>
  <si>
    <t>Winter</t>
  </si>
  <si>
    <t>A1.71</t>
  </si>
  <si>
    <t>000</t>
  </si>
  <si>
    <t>A2.2</t>
  </si>
  <si>
    <t>Summer</t>
  </si>
  <si>
    <t>A1.72</t>
  </si>
  <si>
    <t>Household - Population - Water</t>
  </si>
  <si>
    <t>A2.3</t>
  </si>
  <si>
    <t>Population of unmeasured household properties</t>
  </si>
  <si>
    <t>T7, L31</t>
  </si>
  <si>
    <t>A1.73</t>
  </si>
  <si>
    <t>A2.4</t>
  </si>
  <si>
    <t>Population of measured household properties</t>
  </si>
  <si>
    <t>T7, L32</t>
  </si>
  <si>
    <t>A1.74</t>
  </si>
  <si>
    <t>A2.5</t>
  </si>
  <si>
    <t>Household population connected to the water service</t>
  </si>
  <si>
    <t>A1.75</t>
  </si>
  <si>
    <t xml:space="preserve">Water Balance </t>
  </si>
  <si>
    <t>A2.6</t>
  </si>
  <si>
    <t>Net Distribution input treated water (water put into supply)</t>
  </si>
  <si>
    <t>T10, L30</t>
  </si>
  <si>
    <t>Ml/d</t>
  </si>
  <si>
    <t>A2.7</t>
  </si>
  <si>
    <t>Unmeasured household volume of water delivered (including losses)</t>
  </si>
  <si>
    <t>T10, L4</t>
  </si>
  <si>
    <t>A2.8</t>
  </si>
  <si>
    <t>Measured household volume of water delivered  (including losses)</t>
  </si>
  <si>
    <t>T10, L1</t>
  </si>
  <si>
    <t>A2.9</t>
  </si>
  <si>
    <t>Unmeasured non-household volume of water delivered  (including losses)</t>
  </si>
  <si>
    <t>T10, L5</t>
  </si>
  <si>
    <t>sum(A2.22:A2.25)</t>
  </si>
  <si>
    <t>C5</t>
  </si>
  <si>
    <t>A2.10</t>
  </si>
  <si>
    <t>Measured non-household volume of water delivered  (including losses)</t>
  </si>
  <si>
    <t>T10, L2</t>
  </si>
  <si>
    <t>sum(A2.9:A2.16)</t>
  </si>
  <si>
    <t>A2.11</t>
  </si>
  <si>
    <t>Water taken  unbilled - legally</t>
  </si>
  <si>
    <t>T10, L21</t>
  </si>
  <si>
    <t>A2.34</t>
  </si>
  <si>
    <t>C4</t>
  </si>
  <si>
    <t>A2.12</t>
  </si>
  <si>
    <t>Water taken unbilled - illegally</t>
  </si>
  <si>
    <t>T10, L22</t>
  </si>
  <si>
    <t>A2.35</t>
  </si>
  <si>
    <t>A2.13</t>
  </si>
  <si>
    <t>Water taken unbilled - Distribution System Operational Use (DSOU)</t>
  </si>
  <si>
    <t>T10, L20</t>
  </si>
  <si>
    <t>A2.33</t>
  </si>
  <si>
    <t>C3</t>
  </si>
  <si>
    <t>A2.14</t>
  </si>
  <si>
    <t>Net Consumption (including supply pipe losses)</t>
  </si>
  <si>
    <t>A2.15</t>
  </si>
  <si>
    <t>Distribution losses (including trunk mains and reservoirs)</t>
  </si>
  <si>
    <t>A2.16</t>
  </si>
  <si>
    <t>Customer supply pipe losses</t>
  </si>
  <si>
    <t>A2.17</t>
  </si>
  <si>
    <t xml:space="preserve">Overall water balance </t>
  </si>
  <si>
    <t>T10, L34</t>
  </si>
  <si>
    <t>Leakage</t>
  </si>
  <si>
    <t>A2.18</t>
  </si>
  <si>
    <t>Total Leakage (pre-MLE Adjustment)</t>
  </si>
  <si>
    <t>A2.19</t>
  </si>
  <si>
    <t xml:space="preserve">Water Balance Closing Error </t>
  </si>
  <si>
    <t>%</t>
  </si>
  <si>
    <t>A2.20</t>
  </si>
  <si>
    <t xml:space="preserve">MLE Adjustment   </t>
  </si>
  <si>
    <t>A2.21</t>
  </si>
  <si>
    <t>Total Leakage (post-MLE Adjustment)</t>
  </si>
  <si>
    <t>Water delivered - non-potable</t>
  </si>
  <si>
    <t>A2.22</t>
  </si>
  <si>
    <t>Volume of non-potable water delivered</t>
  </si>
  <si>
    <t>T10, L25</t>
  </si>
  <si>
    <t>Water delivered - components</t>
  </si>
  <si>
    <t>A2.23</t>
  </si>
  <si>
    <t>Per Household consumption (unmeas'd h'hold - excl s/pipe leakage) PHC</t>
  </si>
  <si>
    <t>T10, L12</t>
  </si>
  <si>
    <t>l/household/day</t>
  </si>
  <si>
    <t>A2.24</t>
  </si>
  <si>
    <t>Per Household consumption (meas'd h'hold - excl s/pipe leakage) PHC</t>
  </si>
  <si>
    <t>T10, L13</t>
  </si>
  <si>
    <t>A2.25</t>
  </si>
  <si>
    <t>Meter under-registration (measured households) (included in water delivered)</t>
  </si>
  <si>
    <t>T10, L18</t>
  </si>
  <si>
    <t>A2.26</t>
  </si>
  <si>
    <t>Meter under-registration (measured non-households) (included in water delivered)</t>
  </si>
  <si>
    <t>T10, L19</t>
  </si>
  <si>
    <t>Prepared by:  ……………………………………………..</t>
  </si>
  <si>
    <t>Table A3: Population, volumes and loads (Waste water)</t>
  </si>
  <si>
    <t>Summary - Population - Waste water</t>
  </si>
  <si>
    <t>A3.1</t>
  </si>
  <si>
    <t>A3.81</t>
  </si>
  <si>
    <t>A3.2</t>
  </si>
  <si>
    <t>A3.82</t>
  </si>
  <si>
    <t>A3.3</t>
  </si>
  <si>
    <t>Household Population connected to the wastewater service</t>
  </si>
  <si>
    <t>A3.83</t>
  </si>
  <si>
    <t xml:space="preserve">Sewage - Volumes </t>
  </si>
  <si>
    <t>A3.4</t>
  </si>
  <si>
    <t>Unmeasured household volume (including exempt)</t>
  </si>
  <si>
    <t>T14, L1</t>
  </si>
  <si>
    <t>A4.1</t>
  </si>
  <si>
    <t>MI/d</t>
  </si>
  <si>
    <t>A3.5</t>
  </si>
  <si>
    <t>Measured household volume</t>
  </si>
  <si>
    <t>A3.6</t>
  </si>
  <si>
    <t>Unmeasured non-household foul volume (including exempt)</t>
  </si>
  <si>
    <t>L14, L2</t>
  </si>
  <si>
    <t>sum(A4.2:A4.5)</t>
  </si>
  <si>
    <t>A3.7</t>
  </si>
  <si>
    <t>Measured non-household foul volume</t>
  </si>
  <si>
    <t>sum(A4.8:A4.15)</t>
  </si>
  <si>
    <t>A3.8</t>
  </si>
  <si>
    <t>Trade effluent volume</t>
  </si>
  <si>
    <t>L14, L5</t>
  </si>
  <si>
    <t>A4.16</t>
  </si>
  <si>
    <t>A3.9</t>
  </si>
  <si>
    <t>Total volume</t>
  </si>
  <si>
    <t>L14, L3 + L4</t>
  </si>
  <si>
    <t>A4.18</t>
  </si>
  <si>
    <t>A3.10</t>
  </si>
  <si>
    <t>Volume septic tank waste</t>
  </si>
  <si>
    <t>T14, L8</t>
  </si>
  <si>
    <t>A4.19</t>
  </si>
  <si>
    <t>MI</t>
  </si>
  <si>
    <t>Sewage - Load (BOD/yr)</t>
  </si>
  <si>
    <t>A3.11</t>
  </si>
  <si>
    <t>Unmeasured household load (including exempt)</t>
  </si>
  <si>
    <t>A3.12</t>
  </si>
  <si>
    <t>Measured household load</t>
  </si>
  <si>
    <t>A3.13</t>
  </si>
  <si>
    <t>Unmeasured non-household foul load (including exempt)</t>
  </si>
  <si>
    <t>Measured non-household foul load</t>
  </si>
  <si>
    <t>A3.15</t>
  </si>
  <si>
    <t>Trade effluent load</t>
  </si>
  <si>
    <t>Total load discharged from primary services</t>
  </si>
  <si>
    <t>A3.17</t>
  </si>
  <si>
    <t>Private septic tank load</t>
  </si>
  <si>
    <t>A3.18</t>
  </si>
  <si>
    <t>Public septic tank load</t>
  </si>
  <si>
    <t>A3.19</t>
  </si>
  <si>
    <t>Other tanker load</t>
  </si>
  <si>
    <t>A3.20</t>
  </si>
  <si>
    <t>Total load entering sewerage system (BOD/yr)</t>
  </si>
  <si>
    <t>A4.34</t>
  </si>
  <si>
    <t>A3.21</t>
  </si>
  <si>
    <t>Average COD concentration</t>
  </si>
  <si>
    <t>T15, L22</t>
  </si>
  <si>
    <t>A4.35</t>
  </si>
  <si>
    <t>mg/l</t>
  </si>
  <si>
    <t>A3.22</t>
  </si>
  <si>
    <t>Average suspended solids concentration</t>
  </si>
  <si>
    <t>T15, L23</t>
  </si>
  <si>
    <t>A4.36</t>
  </si>
  <si>
    <t>A3.23</t>
  </si>
  <si>
    <t>Equivalent population served (resident)</t>
  </si>
  <si>
    <t>A4.37</t>
  </si>
  <si>
    <t>A3.24</t>
  </si>
  <si>
    <t>Equivalent population served (resident)(numerical consents)</t>
  </si>
  <si>
    <t>A4.38</t>
  </si>
  <si>
    <t>A3.25</t>
  </si>
  <si>
    <t>Total load receiving treatment through PPP treatment works</t>
  </si>
  <si>
    <t>A4.39</t>
  </si>
  <si>
    <t>Sewage Sludge Treatment and Disposal</t>
  </si>
  <si>
    <t>Total sewage sludge disposal</t>
  </si>
  <si>
    <t>T15, L47</t>
  </si>
  <si>
    <t>A4.52</t>
  </si>
  <si>
    <t>ttds</t>
  </si>
  <si>
    <t>A3.27</t>
  </si>
  <si>
    <t>Total sewage sludge disposal by  PPP treatment works</t>
  </si>
  <si>
    <t>A3.28</t>
  </si>
  <si>
    <t>Percentage unsatisfactory sludge disposal</t>
  </si>
  <si>
    <t>T15, L48</t>
  </si>
  <si>
    <t>A4.53</t>
  </si>
  <si>
    <t>Date:</t>
  </si>
  <si>
    <t xml:space="preserve">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</si>
</sst>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0.000"/>
  </numFmts>
  <fonts count="3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6"/>
      <color indexed="48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4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b/>
      <sz val="12"/>
      <color indexed="63"/>
      <name val="Arial"/>
      <family val="2"/>
    </font>
    <font>
      <b/>
      <sz val="18"/>
      <color indexed="56"/>
      <name val="Cambria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b/>
      <sz val="16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rgb="FFFF99CC"/>
        <bgColor indexed="8"/>
      </patternFill>
    </fill>
    <fill>
      <patternFill patternType="solid">
        <fgColor rgb="FFFF99CC"/>
        <bgColor rgb="FF000000"/>
      </patternFill>
    </fill>
    <fill>
      <patternFill patternType="solid">
        <fgColor rgb="FFCCFFFF"/>
        <bgColor rgb="FF000000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8">
    <xf numFmtId="0" fontId="0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4" fillId="0" borderId="0"/>
    <xf numFmtId="0" fontId="16" fillId="0" borderId="0"/>
    <xf numFmtId="0" fontId="17" fillId="0" borderId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26" fillId="20" borderId="8" applyNumberFormat="0" applyAlignment="0" applyProtection="0"/>
    <xf numFmtId="0" fontId="26" fillId="20" borderId="8" applyNumberFormat="0" applyAlignment="0" applyProtection="0"/>
    <xf numFmtId="0" fontId="26" fillId="20" borderId="8" applyNumberFormat="0" applyAlignment="0" applyProtection="0"/>
    <xf numFmtId="0" fontId="26" fillId="20" borderId="8" applyNumberFormat="0" applyAlignment="0" applyProtection="0"/>
    <xf numFmtId="0" fontId="26" fillId="20" borderId="8" applyNumberFormat="0" applyAlignment="0" applyProtection="0"/>
    <xf numFmtId="0" fontId="26" fillId="20" borderId="8" applyNumberFormat="0" applyAlignment="0" applyProtection="0"/>
    <xf numFmtId="0" fontId="26" fillId="20" borderId="8" applyNumberFormat="0" applyAlignment="0" applyProtection="0"/>
    <xf numFmtId="0" fontId="26" fillId="20" borderId="8" applyNumberFormat="0" applyAlignment="0" applyProtection="0"/>
    <xf numFmtId="0" fontId="26" fillId="20" borderId="8" applyNumberFormat="0" applyAlignment="0" applyProtection="0"/>
    <xf numFmtId="0" fontId="26" fillId="20" borderId="8" applyNumberFormat="0" applyAlignment="0" applyProtection="0"/>
    <xf numFmtId="0" fontId="26" fillId="20" borderId="8" applyNumberFormat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21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5" fillId="24" borderId="10" xfId="0" applyFont="1" applyFill="1" applyBorder="1" applyAlignment="1">
      <alignment horizontal="left"/>
    </xf>
    <xf numFmtId="0" fontId="5" fillId="24" borderId="11" xfId="0" applyFont="1" applyFill="1" applyBorder="1" applyAlignment="1">
      <alignment horizontal="left"/>
    </xf>
    <xf numFmtId="0" fontId="8" fillId="0" borderId="0" xfId="0" applyFont="1"/>
    <xf numFmtId="0" fontId="10" fillId="0" borderId="0" xfId="0" applyFont="1" applyAlignment="1">
      <alignment vertical="top"/>
    </xf>
    <xf numFmtId="0" fontId="8" fillId="24" borderId="17" xfId="0" applyFont="1" applyFill="1" applyBorder="1"/>
    <xf numFmtId="0" fontId="8" fillId="24" borderId="17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24" borderId="18" xfId="0" applyFont="1" applyFill="1" applyBorder="1"/>
    <xf numFmtId="0" fontId="8" fillId="24" borderId="18" xfId="0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30" fillId="0" borderId="0" xfId="0" applyFont="1"/>
    <xf numFmtId="0" fontId="2" fillId="0" borderId="12" xfId="0" applyFont="1" applyBorder="1"/>
    <xf numFmtId="0" fontId="2" fillId="0" borderId="36" xfId="0" applyFont="1" applyBorder="1"/>
    <xf numFmtId="0" fontId="2" fillId="0" borderId="20" xfId="0" applyFont="1" applyBorder="1"/>
    <xf numFmtId="0" fontId="2" fillId="0" borderId="14" xfId="0" applyFont="1" applyBorder="1"/>
    <xf numFmtId="0" fontId="2" fillId="0" borderId="29" xfId="0" applyFont="1" applyBorder="1"/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24" borderId="23" xfId="0" applyFont="1" applyFill="1" applyBorder="1"/>
    <xf numFmtId="0" fontId="2" fillId="24" borderId="28" xfId="0" applyFont="1" applyFill="1" applyBorder="1"/>
    <xf numFmtId="0" fontId="2" fillId="24" borderId="22" xfId="0" applyFont="1" applyFill="1" applyBorder="1"/>
    <xf numFmtId="0" fontId="2" fillId="24" borderId="17" xfId="0" applyFont="1" applyFill="1" applyBorder="1" applyAlignment="1">
      <alignment horizontal="left"/>
    </xf>
    <xf numFmtId="0" fontId="2" fillId="24" borderId="17" xfId="0" applyFont="1" applyFill="1" applyBorder="1"/>
    <xf numFmtId="0" fontId="2" fillId="24" borderId="24" xfId="0" applyFont="1" applyFill="1" applyBorder="1"/>
    <xf numFmtId="0" fontId="2" fillId="0" borderId="30" xfId="0" applyFont="1" applyBorder="1"/>
    <xf numFmtId="0" fontId="2" fillId="0" borderId="31" xfId="0" applyFont="1" applyBorder="1" applyAlignment="1">
      <alignment horizontal="center"/>
    </xf>
    <xf numFmtId="0" fontId="2" fillId="0" borderId="32" xfId="0" quotePrefix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5" xfId="0" applyFont="1" applyBorder="1"/>
    <xf numFmtId="0" fontId="2" fillId="0" borderId="15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0" xfId="0" quotePrefix="1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quotePrefix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37" xfId="0" applyFont="1" applyBorder="1"/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4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Continuous" wrapText="1"/>
    </xf>
    <xf numFmtId="0" fontId="2" fillId="0" borderId="19" xfId="0" applyFont="1" applyBorder="1"/>
    <xf numFmtId="0" fontId="2" fillId="0" borderId="39" xfId="0" applyFont="1" applyBorder="1" applyAlignment="1">
      <alignment horizontal="center"/>
    </xf>
    <xf numFmtId="0" fontId="2" fillId="0" borderId="40" xfId="0" quotePrefix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41" xfId="0" applyFont="1" applyBorder="1"/>
    <xf numFmtId="0" fontId="2" fillId="24" borderId="10" xfId="0" applyFont="1" applyFill="1" applyBorder="1"/>
    <xf numFmtId="0" fontId="2" fillId="24" borderId="18" xfId="0" applyFont="1" applyFill="1" applyBorder="1" applyAlignment="1">
      <alignment horizontal="left"/>
    </xf>
    <xf numFmtId="0" fontId="2" fillId="24" borderId="18" xfId="0" applyFont="1" applyFill="1" applyBorder="1"/>
    <xf numFmtId="0" fontId="2" fillId="24" borderId="18" xfId="0" applyFont="1" applyFill="1" applyBorder="1" applyAlignment="1">
      <alignment horizontal="center"/>
    </xf>
    <xf numFmtId="0" fontId="2" fillId="24" borderId="23" xfId="0" applyFont="1" applyFill="1" applyBorder="1" applyAlignment="1">
      <alignment horizontal="center"/>
    </xf>
    <xf numFmtId="0" fontId="32" fillId="0" borderId="0" xfId="0" applyFont="1"/>
    <xf numFmtId="0" fontId="5" fillId="0" borderId="0" xfId="0" applyFont="1" applyAlignment="1">
      <alignment horizontal="left"/>
    </xf>
    <xf numFmtId="0" fontId="8" fillId="24" borderId="22" xfId="0" applyFont="1" applyFill="1" applyBorder="1"/>
    <xf numFmtId="0" fontId="3" fillId="24" borderId="18" xfId="0" applyFont="1" applyFill="1" applyBorder="1" applyAlignment="1">
      <alignment horizontal="center"/>
    </xf>
    <xf numFmtId="0" fontId="3" fillId="24" borderId="18" xfId="0" applyFont="1" applyFill="1" applyBorder="1"/>
    <xf numFmtId="0" fontId="3" fillId="24" borderId="23" xfId="0" applyFont="1" applyFill="1" applyBorder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26" borderId="14" xfId="0" applyNumberFormat="1" applyFont="1" applyFill="1" applyBorder="1" applyAlignment="1">
      <alignment horizontal="right"/>
    </xf>
    <xf numFmtId="164" fontId="2" fillId="25" borderId="12" xfId="0" applyNumberFormat="1" applyFont="1" applyFill="1" applyBorder="1" applyAlignment="1" applyProtection="1">
      <alignment horizontal="right"/>
      <protection locked="0"/>
    </xf>
    <xf numFmtId="164" fontId="2" fillId="25" borderId="13" xfId="0" applyNumberFormat="1" applyFont="1" applyFill="1" applyBorder="1" applyAlignment="1" applyProtection="1">
      <alignment horizontal="left"/>
      <protection locked="0"/>
    </xf>
    <xf numFmtId="164" fontId="2" fillId="25" borderId="20" xfId="0" applyNumberFormat="1" applyFont="1" applyFill="1" applyBorder="1" applyAlignment="1" applyProtection="1">
      <alignment horizontal="right"/>
      <protection locked="0"/>
    </xf>
    <xf numFmtId="164" fontId="2" fillId="25" borderId="21" xfId="0" applyNumberFormat="1" applyFont="1" applyFill="1" applyBorder="1" applyAlignment="1" applyProtection="1">
      <alignment horizontal="left"/>
      <protection locked="0"/>
    </xf>
    <xf numFmtId="164" fontId="2" fillId="27" borderId="36" xfId="0" applyNumberFormat="1" applyFont="1" applyFill="1" applyBorder="1" applyAlignment="1" applyProtection="1">
      <alignment horizontal="right"/>
      <protection locked="0"/>
    </xf>
    <xf numFmtId="164" fontId="2" fillId="26" borderId="12" xfId="0" applyNumberFormat="1" applyFont="1" applyFill="1" applyBorder="1" applyAlignment="1">
      <alignment horizontal="right"/>
    </xf>
    <xf numFmtId="164" fontId="2" fillId="25" borderId="43" xfId="0" applyNumberFormat="1" applyFont="1" applyFill="1" applyBorder="1" applyAlignment="1" applyProtection="1">
      <alignment horizontal="right"/>
      <protection locked="0"/>
    </xf>
    <xf numFmtId="164" fontId="2" fillId="25" borderId="44" xfId="0" applyNumberFormat="1" applyFont="1" applyFill="1" applyBorder="1" applyAlignment="1" applyProtection="1">
      <alignment horizontal="left"/>
      <protection locked="0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/>
    <xf numFmtId="164" fontId="3" fillId="0" borderId="0" xfId="0" applyNumberFormat="1" applyFont="1"/>
    <xf numFmtId="164" fontId="2" fillId="0" borderId="27" xfId="0" applyNumberFormat="1" applyFont="1" applyBorder="1"/>
    <xf numFmtId="164" fontId="2" fillId="27" borderId="14" xfId="462" applyNumberFormat="1" applyFont="1" applyFill="1" applyBorder="1" applyAlignment="1" applyProtection="1">
      <alignment horizontal="right"/>
      <protection locked="0"/>
    </xf>
    <xf numFmtId="164" fontId="2" fillId="27" borderId="16" xfId="0" applyNumberFormat="1" applyFont="1" applyFill="1" applyBorder="1" applyAlignment="1" applyProtection="1">
      <alignment horizontal="left"/>
      <protection locked="0"/>
    </xf>
    <xf numFmtId="164" fontId="2" fillId="27" borderId="14" xfId="0" applyNumberFormat="1" applyFont="1" applyFill="1" applyBorder="1" applyAlignment="1" applyProtection="1">
      <alignment horizontal="right"/>
      <protection locked="0"/>
    </xf>
    <xf numFmtId="4" fontId="2" fillId="28" borderId="12" xfId="0" applyNumberFormat="1" applyFont="1" applyFill="1" applyBorder="1" applyAlignment="1">
      <alignment horizontal="right"/>
    </xf>
    <xf numFmtId="4" fontId="2" fillId="28" borderId="14" xfId="0" applyNumberFormat="1" applyFont="1" applyFill="1" applyBorder="1" applyAlignment="1">
      <alignment horizontal="right"/>
    </xf>
    <xf numFmtId="2" fontId="2" fillId="29" borderId="12" xfId="0" applyNumberFormat="1" applyFont="1" applyFill="1" applyBorder="1" applyAlignment="1">
      <alignment horizontal="right"/>
    </xf>
    <xf numFmtId="0" fontId="10" fillId="24" borderId="24" xfId="0" applyFont="1" applyFill="1" applyBorder="1" applyAlignment="1">
      <alignment horizontal="center"/>
    </xf>
    <xf numFmtId="0" fontId="8" fillId="24" borderId="47" xfId="0" applyFont="1" applyFill="1" applyBorder="1" applyAlignment="1">
      <alignment horizontal="center" wrapText="1"/>
    </xf>
    <xf numFmtId="0" fontId="10" fillId="24" borderId="47" xfId="0" applyFont="1" applyFill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2" fillId="0" borderId="15" xfId="0" applyFont="1" applyBorder="1" applyAlignment="1">
      <alignment wrapText="1"/>
    </xf>
    <xf numFmtId="0" fontId="2" fillId="0" borderId="53" xfId="0" applyFont="1" applyBorder="1" applyAlignment="1">
      <alignment horizontal="center"/>
    </xf>
    <xf numFmtId="0" fontId="2" fillId="0" borderId="54" xfId="0" quotePrefix="1" applyFont="1" applyBorder="1" applyAlignment="1">
      <alignment horizontal="center"/>
    </xf>
    <xf numFmtId="164" fontId="2" fillId="27" borderId="52" xfId="462" applyNumberFormat="1" applyFont="1" applyFill="1" applyBorder="1" applyAlignment="1" applyProtection="1">
      <alignment horizontal="right"/>
      <protection locked="0"/>
    </xf>
    <xf numFmtId="164" fontId="2" fillId="27" borderId="52" xfId="0" applyNumberFormat="1" applyFont="1" applyFill="1" applyBorder="1" applyAlignment="1" applyProtection="1">
      <alignment horizontal="right"/>
      <protection locked="0"/>
    </xf>
    <xf numFmtId="164" fontId="2" fillId="0" borderId="0" xfId="0" applyNumberFormat="1" applyFont="1" applyAlignment="1">
      <alignment horizontal="right"/>
    </xf>
    <xf numFmtId="164" fontId="2" fillId="25" borderId="13" xfId="0" applyNumberFormat="1" applyFont="1" applyFill="1" applyBorder="1" applyAlignment="1" applyProtection="1">
      <alignment horizontal="right"/>
      <protection locked="0"/>
    </xf>
    <xf numFmtId="4" fontId="2" fillId="0" borderId="0" xfId="0" applyNumberFormat="1" applyFont="1" applyAlignment="1">
      <alignment horizontal="right"/>
    </xf>
    <xf numFmtId="164" fontId="2" fillId="27" borderId="38" xfId="0" applyNumberFormat="1" applyFont="1" applyFill="1" applyBorder="1" applyAlignment="1" applyProtection="1">
      <alignment horizontal="right"/>
      <protection locked="0"/>
    </xf>
    <xf numFmtId="0" fontId="2" fillId="0" borderId="55" xfId="0" applyFont="1" applyBorder="1"/>
    <xf numFmtId="0" fontId="2" fillId="0" borderId="55" xfId="0" applyFont="1" applyBorder="1" applyAlignment="1">
      <alignment horizontal="center"/>
    </xf>
    <xf numFmtId="0" fontId="2" fillId="0" borderId="55" xfId="0" quotePrefix="1" applyFont="1" applyBorder="1" applyAlignment="1">
      <alignment horizontal="center"/>
    </xf>
    <xf numFmtId="0" fontId="2" fillId="0" borderId="55" xfId="0" applyFont="1" applyBorder="1" applyAlignment="1">
      <alignment vertical="top"/>
    </xf>
    <xf numFmtId="0" fontId="2" fillId="0" borderId="55" xfId="0" applyFont="1" applyBorder="1" applyAlignment="1">
      <alignment horizontal="center" vertical="center"/>
    </xf>
    <xf numFmtId="0" fontId="2" fillId="0" borderId="55" xfId="0" applyFont="1" applyBorder="1" applyAlignment="1">
      <alignment vertical="center"/>
    </xf>
    <xf numFmtId="164" fontId="2" fillId="25" borderId="58" xfId="0" applyNumberFormat="1" applyFont="1" applyFill="1" applyBorder="1" applyAlignment="1" applyProtection="1">
      <alignment horizontal="right"/>
      <protection locked="0"/>
    </xf>
    <xf numFmtId="164" fontId="2" fillId="25" borderId="59" xfId="0" applyNumberFormat="1" applyFont="1" applyFill="1" applyBorder="1" applyAlignment="1" applyProtection="1">
      <alignment horizontal="left"/>
      <protection locked="0"/>
    </xf>
    <xf numFmtId="164" fontId="2" fillId="27" borderId="58" xfId="0" applyNumberFormat="1" applyFont="1" applyFill="1" applyBorder="1" applyAlignment="1" applyProtection="1">
      <alignment horizontal="right"/>
      <protection locked="0"/>
    </xf>
    <xf numFmtId="164" fontId="2" fillId="26" borderId="58" xfId="0" applyNumberFormat="1" applyFont="1" applyFill="1" applyBorder="1" applyAlignment="1">
      <alignment horizontal="right"/>
    </xf>
    <xf numFmtId="164" fontId="2" fillId="27" borderId="59" xfId="0" applyNumberFormat="1" applyFont="1" applyFill="1" applyBorder="1" applyAlignment="1" applyProtection="1">
      <alignment horizontal="left"/>
      <protection locked="0"/>
    </xf>
    <xf numFmtId="164" fontId="2" fillId="25" borderId="57" xfId="0" applyNumberFormat="1" applyFont="1" applyFill="1" applyBorder="1" applyAlignment="1" applyProtection="1">
      <alignment horizontal="right"/>
      <protection locked="0"/>
    </xf>
    <xf numFmtId="164" fontId="2" fillId="27" borderId="61" xfId="0" applyNumberFormat="1" applyFont="1" applyFill="1" applyBorder="1" applyAlignment="1" applyProtection="1">
      <alignment horizontal="right"/>
      <protection locked="0"/>
    </xf>
    <xf numFmtId="164" fontId="2" fillId="27" borderId="62" xfId="0" applyNumberFormat="1" applyFont="1" applyFill="1" applyBorder="1" applyAlignment="1" applyProtection="1">
      <alignment horizontal="left"/>
      <protection locked="0"/>
    </xf>
    <xf numFmtId="164" fontId="2" fillId="27" borderId="56" xfId="0" applyNumberFormat="1" applyFont="1" applyFill="1" applyBorder="1" applyAlignment="1" applyProtection="1">
      <alignment horizontal="left"/>
      <protection locked="0"/>
    </xf>
    <xf numFmtId="0" fontId="2" fillId="0" borderId="6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24" borderId="23" xfId="0" applyFont="1" applyFill="1" applyBorder="1"/>
    <xf numFmtId="0" fontId="9" fillId="24" borderId="28" xfId="0" applyFont="1" applyFill="1" applyBorder="1"/>
    <xf numFmtId="0" fontId="2" fillId="0" borderId="27" xfId="0" applyFont="1" applyBorder="1"/>
    <xf numFmtId="0" fontId="2" fillId="24" borderId="17" xfId="0" applyFont="1" applyFill="1" applyBorder="1" applyAlignment="1">
      <alignment horizontal="center"/>
    </xf>
    <xf numFmtId="3" fontId="2" fillId="30" borderId="42" xfId="0" applyNumberFormat="1" applyFont="1" applyFill="1" applyBorder="1" applyAlignment="1">
      <alignment wrapText="1"/>
    </xf>
    <xf numFmtId="3" fontId="2" fillId="25" borderId="21" xfId="0" applyNumberFormat="1" applyFont="1" applyFill="1" applyBorder="1" applyAlignment="1" applyProtection="1">
      <alignment horizontal="left"/>
      <protection locked="0"/>
    </xf>
    <xf numFmtId="3" fontId="2" fillId="0" borderId="0" xfId="0" applyNumberFormat="1" applyFont="1"/>
    <xf numFmtId="3" fontId="2" fillId="25" borderId="20" xfId="0" applyNumberFormat="1" applyFont="1" applyFill="1" applyBorder="1" applyAlignment="1" applyProtection="1">
      <alignment horizontal="right"/>
      <protection locked="0"/>
    </xf>
    <xf numFmtId="0" fontId="2" fillId="30" borderId="12" xfId="0" applyFont="1" applyFill="1" applyBorder="1" applyAlignment="1">
      <alignment wrapText="1"/>
    </xf>
    <xf numFmtId="3" fontId="2" fillId="25" borderId="13" xfId="0" applyNumberFormat="1" applyFont="1" applyFill="1" applyBorder="1" applyAlignment="1" applyProtection="1">
      <alignment horizontal="left"/>
      <protection locked="0"/>
    </xf>
    <xf numFmtId="3" fontId="2" fillId="25" borderId="12" xfId="0" applyNumberFormat="1" applyFont="1" applyFill="1" applyBorder="1" applyAlignment="1" applyProtection="1">
      <alignment horizontal="right"/>
      <protection locked="0"/>
    </xf>
    <xf numFmtId="0" fontId="2" fillId="0" borderId="52" xfId="0" applyFont="1" applyBorder="1"/>
    <xf numFmtId="3" fontId="2" fillId="25" borderId="52" xfId="0" applyNumberFormat="1" applyFont="1" applyFill="1" applyBorder="1" applyAlignment="1" applyProtection="1">
      <alignment horizontal="right"/>
      <protection locked="0"/>
    </xf>
    <xf numFmtId="3" fontId="2" fillId="25" borderId="56" xfId="0" applyNumberFormat="1" applyFont="1" applyFill="1" applyBorder="1" applyAlignment="1" applyProtection="1">
      <alignment horizontal="left"/>
      <protection locked="0"/>
    </xf>
    <xf numFmtId="3" fontId="2" fillId="26" borderId="14" xfId="0" applyNumberFormat="1" applyFont="1" applyFill="1" applyBorder="1" applyAlignment="1">
      <alignment horizontal="right"/>
    </xf>
    <xf numFmtId="3" fontId="2" fillId="25" borderId="51" xfId="0" applyNumberFormat="1" applyFont="1" applyFill="1" applyBorder="1" applyAlignment="1" applyProtection="1">
      <alignment horizontal="left"/>
      <protection locked="0"/>
    </xf>
    <xf numFmtId="3" fontId="2" fillId="25" borderId="49" xfId="0" applyNumberFormat="1" applyFont="1" applyFill="1" applyBorder="1" applyAlignment="1" applyProtection="1">
      <alignment horizontal="right"/>
      <protection locked="0"/>
    </xf>
    <xf numFmtId="3" fontId="2" fillId="0" borderId="0" xfId="0" applyNumberFormat="1" applyFont="1" applyAlignment="1">
      <alignment horizontal="center"/>
    </xf>
    <xf numFmtId="3" fontId="2" fillId="25" borderId="16" xfId="0" applyNumberFormat="1" applyFont="1" applyFill="1" applyBorder="1" applyAlignment="1" applyProtection="1">
      <alignment horizontal="left"/>
      <protection locked="0"/>
    </xf>
    <xf numFmtId="3" fontId="2" fillId="25" borderId="50" xfId="0" applyNumberFormat="1" applyFont="1" applyFill="1" applyBorder="1" applyAlignment="1" applyProtection="1">
      <alignment horizontal="left"/>
      <protection locked="0"/>
    </xf>
    <xf numFmtId="0" fontId="2" fillId="0" borderId="56" xfId="0" applyFont="1" applyBorder="1" applyAlignment="1">
      <alignment horizontal="center"/>
    </xf>
    <xf numFmtId="3" fontId="2" fillId="27" borderId="56" xfId="0" applyNumberFormat="1" applyFont="1" applyFill="1" applyBorder="1" applyAlignment="1" applyProtection="1">
      <alignment horizontal="left"/>
      <protection locked="0"/>
    </xf>
    <xf numFmtId="3" fontId="2" fillId="25" borderId="14" xfId="0" applyNumberFormat="1" applyFont="1" applyFill="1" applyBorder="1" applyAlignment="1" applyProtection="1">
      <alignment horizontal="right"/>
      <protection locked="0"/>
    </xf>
    <xf numFmtId="0" fontId="2" fillId="0" borderId="46" xfId="0" applyFont="1" applyBorder="1"/>
    <xf numFmtId="0" fontId="2" fillId="0" borderId="10" xfId="401" applyFont="1" applyBorder="1" applyProtection="1">
      <protection locked="0"/>
    </xf>
    <xf numFmtId="0" fontId="2" fillId="0" borderId="18" xfId="401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25" xfId="401" quotePrefix="1" applyFont="1" applyBorder="1" applyAlignment="1" applyProtection="1">
      <alignment horizontal="left"/>
      <protection locked="0"/>
    </xf>
    <xf numFmtId="14" fontId="2" fillId="0" borderId="0" xfId="401" applyNumberFormat="1" applyFont="1" applyProtection="1">
      <protection locked="0"/>
    </xf>
    <xf numFmtId="0" fontId="2" fillId="0" borderId="0" xfId="401" applyFont="1" applyProtection="1">
      <protection locked="0"/>
    </xf>
    <xf numFmtId="0" fontId="2" fillId="0" borderId="0" xfId="401" quotePrefix="1" applyFont="1" applyAlignment="1" applyProtection="1">
      <alignment horizontal="left"/>
      <protection locked="0"/>
    </xf>
    <xf numFmtId="0" fontId="2" fillId="0" borderId="26" xfId="0" applyFont="1" applyBorder="1" applyProtection="1">
      <protection locked="0"/>
    </xf>
    <xf numFmtId="0" fontId="2" fillId="0" borderId="25" xfId="401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26" xfId="401" applyFont="1" applyBorder="1" applyProtection="1">
      <protection locked="0"/>
    </xf>
    <xf numFmtId="0" fontId="2" fillId="0" borderId="11" xfId="401" applyFont="1" applyBorder="1" applyProtection="1">
      <protection locked="0"/>
    </xf>
    <xf numFmtId="0" fontId="2" fillId="0" borderId="27" xfId="401" applyFont="1" applyBorder="1" applyProtection="1">
      <protection locked="0"/>
    </xf>
    <xf numFmtId="0" fontId="2" fillId="0" borderId="27" xfId="0" applyFont="1" applyBorder="1" applyProtection="1">
      <protection locked="0"/>
    </xf>
    <xf numFmtId="0" fontId="2" fillId="0" borderId="28" xfId="0" applyFont="1" applyBorder="1" applyProtection="1">
      <protection locked="0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wrapText="1"/>
    </xf>
    <xf numFmtId="165" fontId="2" fillId="25" borderId="20" xfId="467" applyNumberFormat="1" applyFill="1" applyBorder="1" applyAlignment="1" applyProtection="1">
      <alignment horizontal="right" vertical="center"/>
      <protection locked="0"/>
    </xf>
    <xf numFmtId="164" fontId="2" fillId="25" borderId="34" xfId="0" applyNumberFormat="1" applyFont="1" applyFill="1" applyBorder="1" applyAlignment="1" applyProtection="1">
      <alignment horizontal="left"/>
      <protection locked="0"/>
    </xf>
    <xf numFmtId="165" fontId="2" fillId="25" borderId="14" xfId="467" applyNumberFormat="1" applyFill="1" applyBorder="1" applyAlignment="1" applyProtection="1">
      <alignment horizontal="right" vertical="center"/>
      <protection locked="0"/>
    </xf>
    <xf numFmtId="164" fontId="2" fillId="25" borderId="62" xfId="0" applyNumberFormat="1" applyFont="1" applyFill="1" applyBorder="1" applyAlignment="1" applyProtection="1">
      <alignment horizontal="left"/>
      <protection locked="0"/>
    </xf>
    <xf numFmtId="0" fontId="2" fillId="25" borderId="21" xfId="467" applyFill="1" applyBorder="1" applyAlignment="1" applyProtection="1">
      <alignment horizontal="right" vertical="center"/>
      <protection locked="0"/>
    </xf>
    <xf numFmtId="0" fontId="2" fillId="0" borderId="0" xfId="467" applyAlignment="1">
      <alignment horizontal="right" vertical="center"/>
    </xf>
    <xf numFmtId="165" fontId="2" fillId="25" borderId="12" xfId="467" applyNumberFormat="1" applyFill="1" applyBorder="1" applyAlignment="1" applyProtection="1">
      <alignment horizontal="right" vertical="center"/>
      <protection locked="0"/>
    </xf>
    <xf numFmtId="0" fontId="2" fillId="25" borderId="13" xfId="467" applyFill="1" applyBorder="1" applyAlignment="1" applyProtection="1">
      <alignment horizontal="right" vertical="center"/>
      <protection locked="0"/>
    </xf>
    <xf numFmtId="164" fontId="2" fillId="25" borderId="16" xfId="0" applyNumberFormat="1" applyFont="1" applyFill="1" applyBorder="1" applyAlignment="1" applyProtection="1">
      <alignment horizontal="right"/>
      <protection locked="0"/>
    </xf>
    <xf numFmtId="2" fontId="2" fillId="25" borderId="12" xfId="467" applyNumberFormat="1" applyFill="1" applyBorder="1" applyAlignment="1" applyProtection="1">
      <alignment horizontal="right" vertical="center"/>
      <protection locked="0"/>
    </xf>
    <xf numFmtId="2" fontId="2" fillId="25" borderId="12" xfId="465" applyNumberFormat="1" applyFill="1" applyBorder="1" applyAlignment="1" applyProtection="1">
      <alignment horizontal="right" vertical="center"/>
      <protection locked="0"/>
    </xf>
    <xf numFmtId="2" fontId="2" fillId="25" borderId="14" xfId="467" applyNumberFormat="1" applyFill="1" applyBorder="1" applyAlignment="1" applyProtection="1">
      <alignment horizontal="right" vertical="center"/>
      <protection locked="0"/>
    </xf>
    <xf numFmtId="2" fontId="2" fillId="25" borderId="20" xfId="467" applyNumberFormat="1" applyFill="1" applyBorder="1" applyAlignment="1" applyProtection="1">
      <alignment horizontal="right" vertical="center"/>
      <protection locked="0"/>
    </xf>
    <xf numFmtId="14" fontId="2" fillId="0" borderId="0" xfId="0" applyNumberFormat="1" applyFont="1"/>
    <xf numFmtId="0" fontId="2" fillId="25" borderId="63" xfId="467" applyFill="1" applyBorder="1" applyAlignment="1" applyProtection="1">
      <alignment horizontal="right" vertical="center"/>
      <protection locked="0"/>
    </xf>
    <xf numFmtId="0" fontId="2" fillId="25" borderId="13" xfId="467" applyFill="1" applyBorder="1" applyAlignment="1" applyProtection="1">
      <alignment horizontal="right"/>
      <protection locked="0"/>
    </xf>
    <xf numFmtId="0" fontId="2" fillId="25" borderId="16" xfId="467" applyFill="1" applyBorder="1" applyAlignment="1" applyProtection="1">
      <alignment horizontal="right"/>
      <protection locked="0"/>
    </xf>
    <xf numFmtId="164" fontId="2" fillId="27" borderId="20" xfId="0" applyNumberFormat="1" applyFont="1" applyFill="1" applyBorder="1" applyAlignment="1" applyProtection="1">
      <alignment horizontal="right"/>
      <protection locked="0"/>
    </xf>
    <xf numFmtId="164" fontId="2" fillId="27" borderId="21" xfId="0" applyNumberFormat="1" applyFont="1" applyFill="1" applyBorder="1" applyAlignment="1" applyProtection="1">
      <alignment horizontal="right"/>
      <protection locked="0"/>
    </xf>
    <xf numFmtId="164" fontId="2" fillId="27" borderId="12" xfId="0" applyNumberFormat="1" applyFont="1" applyFill="1" applyBorder="1" applyAlignment="1" applyProtection="1">
      <alignment horizontal="right"/>
      <protection locked="0"/>
    </xf>
    <xf numFmtId="164" fontId="2" fillId="27" borderId="13" xfId="0" applyNumberFormat="1" applyFont="1" applyFill="1" applyBorder="1" applyAlignment="1" applyProtection="1">
      <alignment horizontal="right"/>
      <protection locked="0"/>
    </xf>
    <xf numFmtId="164" fontId="2" fillId="27" borderId="16" xfId="0" applyNumberFormat="1" applyFont="1" applyFill="1" applyBorder="1" applyAlignment="1" applyProtection="1">
      <alignment horizontal="right"/>
      <protection locked="0"/>
    </xf>
    <xf numFmtId="164" fontId="2" fillId="30" borderId="48" xfId="0" applyNumberFormat="1" applyFont="1" applyFill="1" applyBorder="1" applyAlignment="1">
      <alignment wrapText="1"/>
    </xf>
    <xf numFmtId="164" fontId="2" fillId="25" borderId="16" xfId="0" applyNumberFormat="1" applyFont="1" applyFill="1" applyBorder="1" applyAlignment="1" applyProtection="1">
      <alignment horizontal="left"/>
      <protection locked="0"/>
    </xf>
    <xf numFmtId="0" fontId="2" fillId="0" borderId="19" xfId="0" quotePrefix="1" applyFont="1" applyBorder="1" applyAlignment="1">
      <alignment horizontal="center"/>
    </xf>
    <xf numFmtId="0" fontId="2" fillId="0" borderId="60" xfId="0" quotePrefix="1" applyFont="1" applyBorder="1" applyAlignment="1">
      <alignment horizontal="center"/>
    </xf>
    <xf numFmtId="14" fontId="2" fillId="0" borderId="0" xfId="401" quotePrefix="1" applyNumberFormat="1" applyFont="1" applyAlignment="1" applyProtection="1">
      <alignment horizontal="left"/>
      <protection locked="0"/>
    </xf>
    <xf numFmtId="164" fontId="2" fillId="30" borderId="14" xfId="0" applyNumberFormat="1" applyFont="1" applyFill="1" applyBorder="1" applyAlignment="1">
      <alignment wrapText="1"/>
    </xf>
    <xf numFmtId="164" fontId="2" fillId="25" borderId="64" xfId="0" applyNumberFormat="1" applyFont="1" applyFill="1" applyBorder="1" applyAlignment="1" applyProtection="1">
      <alignment horizontal="left"/>
      <protection locked="0"/>
    </xf>
    <xf numFmtId="0" fontId="2" fillId="0" borderId="65" xfId="0" applyFont="1" applyBorder="1"/>
    <xf numFmtId="0" fontId="2" fillId="0" borderId="65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67" xfId="0" quotePrefix="1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8" fillId="24" borderId="36" xfId="0" applyFont="1" applyFill="1" applyBorder="1" applyAlignment="1">
      <alignment horizontal="left"/>
    </xf>
    <xf numFmtId="0" fontId="8" fillId="24" borderId="37" xfId="0" applyFont="1" applyFill="1" applyBorder="1" applyAlignment="1">
      <alignment horizontal="left"/>
    </xf>
    <xf numFmtId="0" fontId="8" fillId="24" borderId="37" xfId="0" applyFont="1" applyFill="1" applyBorder="1" applyAlignment="1">
      <alignment horizontal="center"/>
    </xf>
    <xf numFmtId="0" fontId="8" fillId="24" borderId="38" xfId="0" applyFont="1" applyFill="1" applyBorder="1"/>
    <xf numFmtId="0" fontId="8" fillId="24" borderId="38" xfId="0" applyFont="1" applyFill="1" applyBorder="1" applyAlignment="1">
      <alignment horizontal="center"/>
    </xf>
    <xf numFmtId="0" fontId="2" fillId="0" borderId="69" xfId="0" applyFont="1" applyBorder="1" applyAlignment="1">
      <alignment horizontal="center"/>
    </xf>
    <xf numFmtId="14" fontId="3" fillId="0" borderId="0" xfId="0" applyNumberFormat="1" applyFont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164" fontId="2" fillId="25" borderId="68" xfId="0" applyNumberFormat="1" applyFont="1" applyFill="1" applyBorder="1" applyAlignment="1" applyProtection="1">
      <alignment horizontal="left"/>
      <protection locked="0"/>
    </xf>
  </cellXfs>
  <cellStyles count="468">
    <cellStyle name="%" xfId="463" xr:uid="{00000000-0005-0000-0000-000000000000}"/>
    <cellStyle name="20% - Accent1 10" xfId="1" xr:uid="{00000000-0005-0000-0000-000001000000}"/>
    <cellStyle name="20% - Accent1 11" xfId="2" xr:uid="{00000000-0005-0000-0000-000002000000}"/>
    <cellStyle name="20% - Accent1 12" xfId="3" xr:uid="{00000000-0005-0000-0000-000003000000}"/>
    <cellStyle name="20% - Accent1 2" xfId="4" xr:uid="{00000000-0005-0000-0000-000004000000}"/>
    <cellStyle name="20% - Accent1 3" xfId="5" xr:uid="{00000000-0005-0000-0000-000005000000}"/>
    <cellStyle name="20% - Accent1 4" xfId="6" xr:uid="{00000000-0005-0000-0000-000006000000}"/>
    <cellStyle name="20% - Accent1 5" xfId="7" xr:uid="{00000000-0005-0000-0000-000007000000}"/>
    <cellStyle name="20% - Accent1 6" xfId="8" xr:uid="{00000000-0005-0000-0000-000008000000}"/>
    <cellStyle name="20% - Accent1 7" xfId="9" xr:uid="{00000000-0005-0000-0000-000009000000}"/>
    <cellStyle name="20% - Accent1 8" xfId="10" xr:uid="{00000000-0005-0000-0000-00000A000000}"/>
    <cellStyle name="20% - Accent1 9" xfId="11" xr:uid="{00000000-0005-0000-0000-00000B000000}"/>
    <cellStyle name="20% - Accent2 10" xfId="12" xr:uid="{00000000-0005-0000-0000-00000C000000}"/>
    <cellStyle name="20% - Accent2 11" xfId="13" xr:uid="{00000000-0005-0000-0000-00000D000000}"/>
    <cellStyle name="20% - Accent2 12" xfId="14" xr:uid="{00000000-0005-0000-0000-00000E000000}"/>
    <cellStyle name="20% - Accent2 2" xfId="15" xr:uid="{00000000-0005-0000-0000-00000F000000}"/>
    <cellStyle name="20% - Accent2 3" xfId="16" xr:uid="{00000000-0005-0000-0000-000010000000}"/>
    <cellStyle name="20% - Accent2 4" xfId="17" xr:uid="{00000000-0005-0000-0000-000011000000}"/>
    <cellStyle name="20% - Accent2 5" xfId="18" xr:uid="{00000000-0005-0000-0000-000012000000}"/>
    <cellStyle name="20% - Accent2 6" xfId="19" xr:uid="{00000000-0005-0000-0000-000013000000}"/>
    <cellStyle name="20% - Accent2 7" xfId="20" xr:uid="{00000000-0005-0000-0000-000014000000}"/>
    <cellStyle name="20% - Accent2 8" xfId="21" xr:uid="{00000000-0005-0000-0000-000015000000}"/>
    <cellStyle name="20% - Accent2 9" xfId="22" xr:uid="{00000000-0005-0000-0000-000016000000}"/>
    <cellStyle name="20% - Accent3 10" xfId="23" xr:uid="{00000000-0005-0000-0000-000017000000}"/>
    <cellStyle name="20% - Accent3 11" xfId="24" xr:uid="{00000000-0005-0000-0000-000018000000}"/>
    <cellStyle name="20% - Accent3 12" xfId="25" xr:uid="{00000000-0005-0000-0000-000019000000}"/>
    <cellStyle name="20% - Accent3 2" xfId="26" xr:uid="{00000000-0005-0000-0000-00001A000000}"/>
    <cellStyle name="20% - Accent3 3" xfId="27" xr:uid="{00000000-0005-0000-0000-00001B000000}"/>
    <cellStyle name="20% - Accent3 4" xfId="28" xr:uid="{00000000-0005-0000-0000-00001C000000}"/>
    <cellStyle name="20% - Accent3 5" xfId="29" xr:uid="{00000000-0005-0000-0000-00001D000000}"/>
    <cellStyle name="20% - Accent3 6" xfId="30" xr:uid="{00000000-0005-0000-0000-00001E000000}"/>
    <cellStyle name="20% - Accent3 7" xfId="31" xr:uid="{00000000-0005-0000-0000-00001F000000}"/>
    <cellStyle name="20% - Accent3 8" xfId="32" xr:uid="{00000000-0005-0000-0000-000020000000}"/>
    <cellStyle name="20% - Accent3 9" xfId="33" xr:uid="{00000000-0005-0000-0000-000021000000}"/>
    <cellStyle name="20% - Accent4 10" xfId="34" xr:uid="{00000000-0005-0000-0000-000022000000}"/>
    <cellStyle name="20% - Accent4 11" xfId="35" xr:uid="{00000000-0005-0000-0000-000023000000}"/>
    <cellStyle name="20% - Accent4 12" xfId="36" xr:uid="{00000000-0005-0000-0000-000024000000}"/>
    <cellStyle name="20% - Accent4 2" xfId="37" xr:uid="{00000000-0005-0000-0000-000025000000}"/>
    <cellStyle name="20% - Accent4 3" xfId="38" xr:uid="{00000000-0005-0000-0000-000026000000}"/>
    <cellStyle name="20% - Accent4 4" xfId="39" xr:uid="{00000000-0005-0000-0000-000027000000}"/>
    <cellStyle name="20% - Accent4 5" xfId="40" xr:uid="{00000000-0005-0000-0000-000028000000}"/>
    <cellStyle name="20% - Accent4 6" xfId="41" xr:uid="{00000000-0005-0000-0000-000029000000}"/>
    <cellStyle name="20% - Accent4 7" xfId="42" xr:uid="{00000000-0005-0000-0000-00002A000000}"/>
    <cellStyle name="20% - Accent4 8" xfId="43" xr:uid="{00000000-0005-0000-0000-00002B000000}"/>
    <cellStyle name="20% - Accent4 9" xfId="44" xr:uid="{00000000-0005-0000-0000-00002C000000}"/>
    <cellStyle name="20% - Accent5 10" xfId="45" xr:uid="{00000000-0005-0000-0000-00002D000000}"/>
    <cellStyle name="20% - Accent5 11" xfId="46" xr:uid="{00000000-0005-0000-0000-00002E000000}"/>
    <cellStyle name="20% - Accent5 12" xfId="47" xr:uid="{00000000-0005-0000-0000-00002F000000}"/>
    <cellStyle name="20% - Accent5 2" xfId="48" xr:uid="{00000000-0005-0000-0000-000030000000}"/>
    <cellStyle name="20% - Accent5 3" xfId="49" xr:uid="{00000000-0005-0000-0000-000031000000}"/>
    <cellStyle name="20% - Accent5 4" xfId="50" xr:uid="{00000000-0005-0000-0000-000032000000}"/>
    <cellStyle name="20% - Accent5 5" xfId="51" xr:uid="{00000000-0005-0000-0000-000033000000}"/>
    <cellStyle name="20% - Accent5 6" xfId="52" xr:uid="{00000000-0005-0000-0000-000034000000}"/>
    <cellStyle name="20% - Accent5 7" xfId="53" xr:uid="{00000000-0005-0000-0000-000035000000}"/>
    <cellStyle name="20% - Accent5 8" xfId="54" xr:uid="{00000000-0005-0000-0000-000036000000}"/>
    <cellStyle name="20% - Accent5 9" xfId="55" xr:uid="{00000000-0005-0000-0000-000037000000}"/>
    <cellStyle name="20% - Accent6 10" xfId="56" xr:uid="{00000000-0005-0000-0000-000038000000}"/>
    <cellStyle name="20% - Accent6 11" xfId="57" xr:uid="{00000000-0005-0000-0000-000039000000}"/>
    <cellStyle name="20% - Accent6 12" xfId="58" xr:uid="{00000000-0005-0000-0000-00003A000000}"/>
    <cellStyle name="20% - Accent6 2" xfId="59" xr:uid="{00000000-0005-0000-0000-00003B000000}"/>
    <cellStyle name="20% - Accent6 3" xfId="60" xr:uid="{00000000-0005-0000-0000-00003C000000}"/>
    <cellStyle name="20% - Accent6 4" xfId="61" xr:uid="{00000000-0005-0000-0000-00003D000000}"/>
    <cellStyle name="20% - Accent6 5" xfId="62" xr:uid="{00000000-0005-0000-0000-00003E000000}"/>
    <cellStyle name="20% - Accent6 6" xfId="63" xr:uid="{00000000-0005-0000-0000-00003F000000}"/>
    <cellStyle name="20% - Accent6 7" xfId="64" xr:uid="{00000000-0005-0000-0000-000040000000}"/>
    <cellStyle name="20% - Accent6 8" xfId="65" xr:uid="{00000000-0005-0000-0000-000041000000}"/>
    <cellStyle name="20% - Accent6 9" xfId="66" xr:uid="{00000000-0005-0000-0000-000042000000}"/>
    <cellStyle name="40% - Accent1 10" xfId="67" xr:uid="{00000000-0005-0000-0000-000043000000}"/>
    <cellStyle name="40% - Accent1 11" xfId="68" xr:uid="{00000000-0005-0000-0000-000044000000}"/>
    <cellStyle name="40% - Accent1 12" xfId="69" xr:uid="{00000000-0005-0000-0000-000045000000}"/>
    <cellStyle name="40% - Accent1 2" xfId="70" xr:uid="{00000000-0005-0000-0000-000046000000}"/>
    <cellStyle name="40% - Accent1 3" xfId="71" xr:uid="{00000000-0005-0000-0000-000047000000}"/>
    <cellStyle name="40% - Accent1 4" xfId="72" xr:uid="{00000000-0005-0000-0000-000048000000}"/>
    <cellStyle name="40% - Accent1 5" xfId="73" xr:uid="{00000000-0005-0000-0000-000049000000}"/>
    <cellStyle name="40% - Accent1 6" xfId="74" xr:uid="{00000000-0005-0000-0000-00004A000000}"/>
    <cellStyle name="40% - Accent1 7" xfId="75" xr:uid="{00000000-0005-0000-0000-00004B000000}"/>
    <cellStyle name="40% - Accent1 8" xfId="76" xr:uid="{00000000-0005-0000-0000-00004C000000}"/>
    <cellStyle name="40% - Accent1 9" xfId="77" xr:uid="{00000000-0005-0000-0000-00004D000000}"/>
    <cellStyle name="40% - Accent2 10" xfId="78" xr:uid="{00000000-0005-0000-0000-00004E000000}"/>
    <cellStyle name="40% - Accent2 11" xfId="79" xr:uid="{00000000-0005-0000-0000-00004F000000}"/>
    <cellStyle name="40% - Accent2 12" xfId="80" xr:uid="{00000000-0005-0000-0000-000050000000}"/>
    <cellStyle name="40% - Accent2 2" xfId="81" xr:uid="{00000000-0005-0000-0000-000051000000}"/>
    <cellStyle name="40% - Accent2 3" xfId="82" xr:uid="{00000000-0005-0000-0000-000052000000}"/>
    <cellStyle name="40% - Accent2 4" xfId="83" xr:uid="{00000000-0005-0000-0000-000053000000}"/>
    <cellStyle name="40% - Accent2 5" xfId="84" xr:uid="{00000000-0005-0000-0000-000054000000}"/>
    <cellStyle name="40% - Accent2 6" xfId="85" xr:uid="{00000000-0005-0000-0000-000055000000}"/>
    <cellStyle name="40% - Accent2 7" xfId="86" xr:uid="{00000000-0005-0000-0000-000056000000}"/>
    <cellStyle name="40% - Accent2 8" xfId="87" xr:uid="{00000000-0005-0000-0000-000057000000}"/>
    <cellStyle name="40% - Accent2 9" xfId="88" xr:uid="{00000000-0005-0000-0000-000058000000}"/>
    <cellStyle name="40% - Accent3 10" xfId="89" xr:uid="{00000000-0005-0000-0000-000059000000}"/>
    <cellStyle name="40% - Accent3 11" xfId="90" xr:uid="{00000000-0005-0000-0000-00005A000000}"/>
    <cellStyle name="40% - Accent3 12" xfId="91" xr:uid="{00000000-0005-0000-0000-00005B000000}"/>
    <cellStyle name="40% - Accent3 2" xfId="92" xr:uid="{00000000-0005-0000-0000-00005C000000}"/>
    <cellStyle name="40% - Accent3 3" xfId="93" xr:uid="{00000000-0005-0000-0000-00005D000000}"/>
    <cellStyle name="40% - Accent3 4" xfId="94" xr:uid="{00000000-0005-0000-0000-00005E000000}"/>
    <cellStyle name="40% - Accent3 5" xfId="95" xr:uid="{00000000-0005-0000-0000-00005F000000}"/>
    <cellStyle name="40% - Accent3 6" xfId="96" xr:uid="{00000000-0005-0000-0000-000060000000}"/>
    <cellStyle name="40% - Accent3 7" xfId="97" xr:uid="{00000000-0005-0000-0000-000061000000}"/>
    <cellStyle name="40% - Accent3 8" xfId="98" xr:uid="{00000000-0005-0000-0000-000062000000}"/>
    <cellStyle name="40% - Accent3 9" xfId="99" xr:uid="{00000000-0005-0000-0000-000063000000}"/>
    <cellStyle name="40% - Accent4 10" xfId="100" xr:uid="{00000000-0005-0000-0000-000064000000}"/>
    <cellStyle name="40% - Accent4 11" xfId="101" xr:uid="{00000000-0005-0000-0000-000065000000}"/>
    <cellStyle name="40% - Accent4 12" xfId="102" xr:uid="{00000000-0005-0000-0000-000066000000}"/>
    <cellStyle name="40% - Accent4 2" xfId="103" xr:uid="{00000000-0005-0000-0000-000067000000}"/>
    <cellStyle name="40% - Accent4 3" xfId="104" xr:uid="{00000000-0005-0000-0000-000068000000}"/>
    <cellStyle name="40% - Accent4 4" xfId="105" xr:uid="{00000000-0005-0000-0000-000069000000}"/>
    <cellStyle name="40% - Accent4 5" xfId="106" xr:uid="{00000000-0005-0000-0000-00006A000000}"/>
    <cellStyle name="40% - Accent4 6" xfId="107" xr:uid="{00000000-0005-0000-0000-00006B000000}"/>
    <cellStyle name="40% - Accent4 7" xfId="108" xr:uid="{00000000-0005-0000-0000-00006C000000}"/>
    <cellStyle name="40% - Accent4 8" xfId="109" xr:uid="{00000000-0005-0000-0000-00006D000000}"/>
    <cellStyle name="40% - Accent4 9" xfId="110" xr:uid="{00000000-0005-0000-0000-00006E000000}"/>
    <cellStyle name="40% - Accent5 10" xfId="111" xr:uid="{00000000-0005-0000-0000-00006F000000}"/>
    <cellStyle name="40% - Accent5 11" xfId="112" xr:uid="{00000000-0005-0000-0000-000070000000}"/>
    <cellStyle name="40% - Accent5 12" xfId="113" xr:uid="{00000000-0005-0000-0000-000071000000}"/>
    <cellStyle name="40% - Accent5 2" xfId="114" xr:uid="{00000000-0005-0000-0000-000072000000}"/>
    <cellStyle name="40% - Accent5 3" xfId="115" xr:uid="{00000000-0005-0000-0000-000073000000}"/>
    <cellStyle name="40% - Accent5 4" xfId="116" xr:uid="{00000000-0005-0000-0000-000074000000}"/>
    <cellStyle name="40% - Accent5 5" xfId="117" xr:uid="{00000000-0005-0000-0000-000075000000}"/>
    <cellStyle name="40% - Accent5 6" xfId="118" xr:uid="{00000000-0005-0000-0000-000076000000}"/>
    <cellStyle name="40% - Accent5 7" xfId="119" xr:uid="{00000000-0005-0000-0000-000077000000}"/>
    <cellStyle name="40% - Accent5 8" xfId="120" xr:uid="{00000000-0005-0000-0000-000078000000}"/>
    <cellStyle name="40% - Accent5 9" xfId="121" xr:uid="{00000000-0005-0000-0000-000079000000}"/>
    <cellStyle name="40% - Accent6 10" xfId="122" xr:uid="{00000000-0005-0000-0000-00007A000000}"/>
    <cellStyle name="40% - Accent6 11" xfId="123" xr:uid="{00000000-0005-0000-0000-00007B000000}"/>
    <cellStyle name="40% - Accent6 12" xfId="124" xr:uid="{00000000-0005-0000-0000-00007C000000}"/>
    <cellStyle name="40% - Accent6 2" xfId="125" xr:uid="{00000000-0005-0000-0000-00007D000000}"/>
    <cellStyle name="40% - Accent6 3" xfId="126" xr:uid="{00000000-0005-0000-0000-00007E000000}"/>
    <cellStyle name="40% - Accent6 4" xfId="127" xr:uid="{00000000-0005-0000-0000-00007F000000}"/>
    <cellStyle name="40% - Accent6 5" xfId="128" xr:uid="{00000000-0005-0000-0000-000080000000}"/>
    <cellStyle name="40% - Accent6 6" xfId="129" xr:uid="{00000000-0005-0000-0000-000081000000}"/>
    <cellStyle name="40% - Accent6 7" xfId="130" xr:uid="{00000000-0005-0000-0000-000082000000}"/>
    <cellStyle name="40% - Accent6 8" xfId="131" xr:uid="{00000000-0005-0000-0000-000083000000}"/>
    <cellStyle name="40% - Accent6 9" xfId="132" xr:uid="{00000000-0005-0000-0000-000084000000}"/>
    <cellStyle name="60% - Accent1 10" xfId="133" xr:uid="{00000000-0005-0000-0000-000085000000}"/>
    <cellStyle name="60% - Accent1 11" xfId="134" xr:uid="{00000000-0005-0000-0000-000086000000}"/>
    <cellStyle name="60% - Accent1 12" xfId="135" xr:uid="{00000000-0005-0000-0000-000087000000}"/>
    <cellStyle name="60% - Accent1 2" xfId="136" xr:uid="{00000000-0005-0000-0000-000088000000}"/>
    <cellStyle name="60% - Accent1 3" xfId="137" xr:uid="{00000000-0005-0000-0000-000089000000}"/>
    <cellStyle name="60% - Accent1 4" xfId="138" xr:uid="{00000000-0005-0000-0000-00008A000000}"/>
    <cellStyle name="60% - Accent1 5" xfId="139" xr:uid="{00000000-0005-0000-0000-00008B000000}"/>
    <cellStyle name="60% - Accent1 6" xfId="140" xr:uid="{00000000-0005-0000-0000-00008C000000}"/>
    <cellStyle name="60% - Accent1 7" xfId="141" xr:uid="{00000000-0005-0000-0000-00008D000000}"/>
    <cellStyle name="60% - Accent1 8" xfId="142" xr:uid="{00000000-0005-0000-0000-00008E000000}"/>
    <cellStyle name="60% - Accent1 9" xfId="143" xr:uid="{00000000-0005-0000-0000-00008F000000}"/>
    <cellStyle name="60% - Accent2 10" xfId="144" xr:uid="{00000000-0005-0000-0000-000090000000}"/>
    <cellStyle name="60% - Accent2 11" xfId="145" xr:uid="{00000000-0005-0000-0000-000091000000}"/>
    <cellStyle name="60% - Accent2 12" xfId="146" xr:uid="{00000000-0005-0000-0000-000092000000}"/>
    <cellStyle name="60% - Accent2 2" xfId="147" xr:uid="{00000000-0005-0000-0000-000093000000}"/>
    <cellStyle name="60% - Accent2 3" xfId="148" xr:uid="{00000000-0005-0000-0000-000094000000}"/>
    <cellStyle name="60% - Accent2 4" xfId="149" xr:uid="{00000000-0005-0000-0000-000095000000}"/>
    <cellStyle name="60% - Accent2 5" xfId="150" xr:uid="{00000000-0005-0000-0000-000096000000}"/>
    <cellStyle name="60% - Accent2 6" xfId="151" xr:uid="{00000000-0005-0000-0000-000097000000}"/>
    <cellStyle name="60% - Accent2 7" xfId="152" xr:uid="{00000000-0005-0000-0000-000098000000}"/>
    <cellStyle name="60% - Accent2 8" xfId="153" xr:uid="{00000000-0005-0000-0000-000099000000}"/>
    <cellStyle name="60% - Accent2 9" xfId="154" xr:uid="{00000000-0005-0000-0000-00009A000000}"/>
    <cellStyle name="60% - Accent3 10" xfId="155" xr:uid="{00000000-0005-0000-0000-00009B000000}"/>
    <cellStyle name="60% - Accent3 11" xfId="156" xr:uid="{00000000-0005-0000-0000-00009C000000}"/>
    <cellStyle name="60% - Accent3 12" xfId="157" xr:uid="{00000000-0005-0000-0000-00009D000000}"/>
    <cellStyle name="60% - Accent3 2" xfId="158" xr:uid="{00000000-0005-0000-0000-00009E000000}"/>
    <cellStyle name="60% - Accent3 3" xfId="159" xr:uid="{00000000-0005-0000-0000-00009F000000}"/>
    <cellStyle name="60% - Accent3 4" xfId="160" xr:uid="{00000000-0005-0000-0000-0000A0000000}"/>
    <cellStyle name="60% - Accent3 5" xfId="161" xr:uid="{00000000-0005-0000-0000-0000A1000000}"/>
    <cellStyle name="60% - Accent3 6" xfId="162" xr:uid="{00000000-0005-0000-0000-0000A2000000}"/>
    <cellStyle name="60% - Accent3 7" xfId="163" xr:uid="{00000000-0005-0000-0000-0000A3000000}"/>
    <cellStyle name="60% - Accent3 8" xfId="164" xr:uid="{00000000-0005-0000-0000-0000A4000000}"/>
    <cellStyle name="60% - Accent3 9" xfId="165" xr:uid="{00000000-0005-0000-0000-0000A5000000}"/>
    <cellStyle name="60% - Accent4 10" xfId="166" xr:uid="{00000000-0005-0000-0000-0000A6000000}"/>
    <cellStyle name="60% - Accent4 11" xfId="167" xr:uid="{00000000-0005-0000-0000-0000A7000000}"/>
    <cellStyle name="60% - Accent4 12" xfId="168" xr:uid="{00000000-0005-0000-0000-0000A8000000}"/>
    <cellStyle name="60% - Accent4 2" xfId="169" xr:uid="{00000000-0005-0000-0000-0000A9000000}"/>
    <cellStyle name="60% - Accent4 3" xfId="170" xr:uid="{00000000-0005-0000-0000-0000AA000000}"/>
    <cellStyle name="60% - Accent4 4" xfId="171" xr:uid="{00000000-0005-0000-0000-0000AB000000}"/>
    <cellStyle name="60% - Accent4 5" xfId="172" xr:uid="{00000000-0005-0000-0000-0000AC000000}"/>
    <cellStyle name="60% - Accent4 6" xfId="173" xr:uid="{00000000-0005-0000-0000-0000AD000000}"/>
    <cellStyle name="60% - Accent4 7" xfId="174" xr:uid="{00000000-0005-0000-0000-0000AE000000}"/>
    <cellStyle name="60% - Accent4 8" xfId="175" xr:uid="{00000000-0005-0000-0000-0000AF000000}"/>
    <cellStyle name="60% - Accent4 9" xfId="176" xr:uid="{00000000-0005-0000-0000-0000B0000000}"/>
    <cellStyle name="60% - Accent5 10" xfId="177" xr:uid="{00000000-0005-0000-0000-0000B1000000}"/>
    <cellStyle name="60% - Accent5 11" xfId="178" xr:uid="{00000000-0005-0000-0000-0000B2000000}"/>
    <cellStyle name="60% - Accent5 12" xfId="179" xr:uid="{00000000-0005-0000-0000-0000B3000000}"/>
    <cellStyle name="60% - Accent5 2" xfId="180" xr:uid="{00000000-0005-0000-0000-0000B4000000}"/>
    <cellStyle name="60% - Accent5 3" xfId="181" xr:uid="{00000000-0005-0000-0000-0000B5000000}"/>
    <cellStyle name="60% - Accent5 4" xfId="182" xr:uid="{00000000-0005-0000-0000-0000B6000000}"/>
    <cellStyle name="60% - Accent5 5" xfId="183" xr:uid="{00000000-0005-0000-0000-0000B7000000}"/>
    <cellStyle name="60% - Accent5 6" xfId="184" xr:uid="{00000000-0005-0000-0000-0000B8000000}"/>
    <cellStyle name="60% - Accent5 7" xfId="185" xr:uid="{00000000-0005-0000-0000-0000B9000000}"/>
    <cellStyle name="60% - Accent5 8" xfId="186" xr:uid="{00000000-0005-0000-0000-0000BA000000}"/>
    <cellStyle name="60% - Accent5 9" xfId="187" xr:uid="{00000000-0005-0000-0000-0000BB000000}"/>
    <cellStyle name="60% - Accent6 10" xfId="188" xr:uid="{00000000-0005-0000-0000-0000BC000000}"/>
    <cellStyle name="60% - Accent6 11" xfId="189" xr:uid="{00000000-0005-0000-0000-0000BD000000}"/>
    <cellStyle name="60% - Accent6 12" xfId="190" xr:uid="{00000000-0005-0000-0000-0000BE000000}"/>
    <cellStyle name="60% - Accent6 2" xfId="191" xr:uid="{00000000-0005-0000-0000-0000BF000000}"/>
    <cellStyle name="60% - Accent6 3" xfId="192" xr:uid="{00000000-0005-0000-0000-0000C0000000}"/>
    <cellStyle name="60% - Accent6 4" xfId="193" xr:uid="{00000000-0005-0000-0000-0000C1000000}"/>
    <cellStyle name="60% - Accent6 5" xfId="194" xr:uid="{00000000-0005-0000-0000-0000C2000000}"/>
    <cellStyle name="60% - Accent6 6" xfId="195" xr:uid="{00000000-0005-0000-0000-0000C3000000}"/>
    <cellStyle name="60% - Accent6 7" xfId="196" xr:uid="{00000000-0005-0000-0000-0000C4000000}"/>
    <cellStyle name="60% - Accent6 8" xfId="197" xr:uid="{00000000-0005-0000-0000-0000C5000000}"/>
    <cellStyle name="60% - Accent6 9" xfId="198" xr:uid="{00000000-0005-0000-0000-0000C6000000}"/>
    <cellStyle name="Accent1 10" xfId="199" xr:uid="{00000000-0005-0000-0000-0000C7000000}"/>
    <cellStyle name="Accent1 11" xfId="200" xr:uid="{00000000-0005-0000-0000-0000C8000000}"/>
    <cellStyle name="Accent1 12" xfId="201" xr:uid="{00000000-0005-0000-0000-0000C9000000}"/>
    <cellStyle name="Accent1 2" xfId="202" xr:uid="{00000000-0005-0000-0000-0000CA000000}"/>
    <cellStyle name="Accent1 3" xfId="203" xr:uid="{00000000-0005-0000-0000-0000CB000000}"/>
    <cellStyle name="Accent1 4" xfId="204" xr:uid="{00000000-0005-0000-0000-0000CC000000}"/>
    <cellStyle name="Accent1 5" xfId="205" xr:uid="{00000000-0005-0000-0000-0000CD000000}"/>
    <cellStyle name="Accent1 6" xfId="206" xr:uid="{00000000-0005-0000-0000-0000CE000000}"/>
    <cellStyle name="Accent1 7" xfId="207" xr:uid="{00000000-0005-0000-0000-0000CF000000}"/>
    <cellStyle name="Accent1 8" xfId="208" xr:uid="{00000000-0005-0000-0000-0000D0000000}"/>
    <cellStyle name="Accent1 9" xfId="209" xr:uid="{00000000-0005-0000-0000-0000D1000000}"/>
    <cellStyle name="Accent2 10" xfId="210" xr:uid="{00000000-0005-0000-0000-0000D2000000}"/>
    <cellStyle name="Accent2 11" xfId="211" xr:uid="{00000000-0005-0000-0000-0000D3000000}"/>
    <cellStyle name="Accent2 12" xfId="212" xr:uid="{00000000-0005-0000-0000-0000D4000000}"/>
    <cellStyle name="Accent2 2" xfId="213" xr:uid="{00000000-0005-0000-0000-0000D5000000}"/>
    <cellStyle name="Accent2 3" xfId="214" xr:uid="{00000000-0005-0000-0000-0000D6000000}"/>
    <cellStyle name="Accent2 4" xfId="215" xr:uid="{00000000-0005-0000-0000-0000D7000000}"/>
    <cellStyle name="Accent2 5" xfId="216" xr:uid="{00000000-0005-0000-0000-0000D8000000}"/>
    <cellStyle name="Accent2 6" xfId="217" xr:uid="{00000000-0005-0000-0000-0000D9000000}"/>
    <cellStyle name="Accent2 7" xfId="218" xr:uid="{00000000-0005-0000-0000-0000DA000000}"/>
    <cellStyle name="Accent2 8" xfId="219" xr:uid="{00000000-0005-0000-0000-0000DB000000}"/>
    <cellStyle name="Accent2 9" xfId="220" xr:uid="{00000000-0005-0000-0000-0000DC000000}"/>
    <cellStyle name="Accent3 10" xfId="221" xr:uid="{00000000-0005-0000-0000-0000DD000000}"/>
    <cellStyle name="Accent3 11" xfId="222" xr:uid="{00000000-0005-0000-0000-0000DE000000}"/>
    <cellStyle name="Accent3 12" xfId="223" xr:uid="{00000000-0005-0000-0000-0000DF000000}"/>
    <cellStyle name="Accent3 2" xfId="224" xr:uid="{00000000-0005-0000-0000-0000E0000000}"/>
    <cellStyle name="Accent3 3" xfId="225" xr:uid="{00000000-0005-0000-0000-0000E1000000}"/>
    <cellStyle name="Accent3 4" xfId="226" xr:uid="{00000000-0005-0000-0000-0000E2000000}"/>
    <cellStyle name="Accent3 5" xfId="227" xr:uid="{00000000-0005-0000-0000-0000E3000000}"/>
    <cellStyle name="Accent3 6" xfId="228" xr:uid="{00000000-0005-0000-0000-0000E4000000}"/>
    <cellStyle name="Accent3 7" xfId="229" xr:uid="{00000000-0005-0000-0000-0000E5000000}"/>
    <cellStyle name="Accent3 8" xfId="230" xr:uid="{00000000-0005-0000-0000-0000E6000000}"/>
    <cellStyle name="Accent3 9" xfId="231" xr:uid="{00000000-0005-0000-0000-0000E7000000}"/>
    <cellStyle name="Accent4 10" xfId="232" xr:uid="{00000000-0005-0000-0000-0000E8000000}"/>
    <cellStyle name="Accent4 11" xfId="233" xr:uid="{00000000-0005-0000-0000-0000E9000000}"/>
    <cellStyle name="Accent4 12" xfId="234" xr:uid="{00000000-0005-0000-0000-0000EA000000}"/>
    <cellStyle name="Accent4 2" xfId="235" xr:uid="{00000000-0005-0000-0000-0000EB000000}"/>
    <cellStyle name="Accent4 3" xfId="236" xr:uid="{00000000-0005-0000-0000-0000EC000000}"/>
    <cellStyle name="Accent4 4" xfId="237" xr:uid="{00000000-0005-0000-0000-0000ED000000}"/>
    <cellStyle name="Accent4 5" xfId="238" xr:uid="{00000000-0005-0000-0000-0000EE000000}"/>
    <cellStyle name="Accent4 6" xfId="239" xr:uid="{00000000-0005-0000-0000-0000EF000000}"/>
    <cellStyle name="Accent4 7" xfId="240" xr:uid="{00000000-0005-0000-0000-0000F0000000}"/>
    <cellStyle name="Accent4 8" xfId="241" xr:uid="{00000000-0005-0000-0000-0000F1000000}"/>
    <cellStyle name="Accent4 9" xfId="242" xr:uid="{00000000-0005-0000-0000-0000F2000000}"/>
    <cellStyle name="Accent5 10" xfId="243" xr:uid="{00000000-0005-0000-0000-0000F3000000}"/>
    <cellStyle name="Accent5 11" xfId="244" xr:uid="{00000000-0005-0000-0000-0000F4000000}"/>
    <cellStyle name="Accent5 12" xfId="245" xr:uid="{00000000-0005-0000-0000-0000F5000000}"/>
    <cellStyle name="Accent5 2" xfId="246" xr:uid="{00000000-0005-0000-0000-0000F6000000}"/>
    <cellStyle name="Accent5 3" xfId="247" xr:uid="{00000000-0005-0000-0000-0000F7000000}"/>
    <cellStyle name="Accent5 4" xfId="248" xr:uid="{00000000-0005-0000-0000-0000F8000000}"/>
    <cellStyle name="Accent5 5" xfId="249" xr:uid="{00000000-0005-0000-0000-0000F9000000}"/>
    <cellStyle name="Accent5 6" xfId="250" xr:uid="{00000000-0005-0000-0000-0000FA000000}"/>
    <cellStyle name="Accent5 7" xfId="251" xr:uid="{00000000-0005-0000-0000-0000FB000000}"/>
    <cellStyle name="Accent5 8" xfId="252" xr:uid="{00000000-0005-0000-0000-0000FC000000}"/>
    <cellStyle name="Accent5 9" xfId="253" xr:uid="{00000000-0005-0000-0000-0000FD000000}"/>
    <cellStyle name="Accent6 10" xfId="254" xr:uid="{00000000-0005-0000-0000-0000FE000000}"/>
    <cellStyle name="Accent6 11" xfId="255" xr:uid="{00000000-0005-0000-0000-0000FF000000}"/>
    <cellStyle name="Accent6 12" xfId="256" xr:uid="{00000000-0005-0000-0000-000000010000}"/>
    <cellStyle name="Accent6 2" xfId="257" xr:uid="{00000000-0005-0000-0000-000001010000}"/>
    <cellStyle name="Accent6 3" xfId="258" xr:uid="{00000000-0005-0000-0000-000002010000}"/>
    <cellStyle name="Accent6 4" xfId="259" xr:uid="{00000000-0005-0000-0000-000003010000}"/>
    <cellStyle name="Accent6 5" xfId="260" xr:uid="{00000000-0005-0000-0000-000004010000}"/>
    <cellStyle name="Accent6 6" xfId="261" xr:uid="{00000000-0005-0000-0000-000005010000}"/>
    <cellStyle name="Accent6 7" xfId="262" xr:uid="{00000000-0005-0000-0000-000006010000}"/>
    <cellStyle name="Accent6 8" xfId="263" xr:uid="{00000000-0005-0000-0000-000007010000}"/>
    <cellStyle name="Accent6 9" xfId="264" xr:uid="{00000000-0005-0000-0000-000008010000}"/>
    <cellStyle name="Bad 10" xfId="265" xr:uid="{00000000-0005-0000-0000-000009010000}"/>
    <cellStyle name="Bad 11" xfId="266" xr:uid="{00000000-0005-0000-0000-00000A010000}"/>
    <cellStyle name="Bad 12" xfId="267" xr:uid="{00000000-0005-0000-0000-00000B010000}"/>
    <cellStyle name="Bad 2" xfId="268" xr:uid="{00000000-0005-0000-0000-00000C010000}"/>
    <cellStyle name="Bad 3" xfId="269" xr:uid="{00000000-0005-0000-0000-00000D010000}"/>
    <cellStyle name="Bad 4" xfId="270" xr:uid="{00000000-0005-0000-0000-00000E010000}"/>
    <cellStyle name="Bad 5" xfId="271" xr:uid="{00000000-0005-0000-0000-00000F010000}"/>
    <cellStyle name="Bad 6" xfId="272" xr:uid="{00000000-0005-0000-0000-000010010000}"/>
    <cellStyle name="Bad 7" xfId="273" xr:uid="{00000000-0005-0000-0000-000011010000}"/>
    <cellStyle name="Bad 8" xfId="274" xr:uid="{00000000-0005-0000-0000-000012010000}"/>
    <cellStyle name="Bad 9" xfId="275" xr:uid="{00000000-0005-0000-0000-000013010000}"/>
    <cellStyle name="Calculation 10" xfId="276" xr:uid="{00000000-0005-0000-0000-000014010000}"/>
    <cellStyle name="Calculation 11" xfId="277" xr:uid="{00000000-0005-0000-0000-000015010000}"/>
    <cellStyle name="Calculation 12" xfId="278" xr:uid="{00000000-0005-0000-0000-000016010000}"/>
    <cellStyle name="Calculation 2" xfId="279" xr:uid="{00000000-0005-0000-0000-000017010000}"/>
    <cellStyle name="Calculation 3" xfId="280" xr:uid="{00000000-0005-0000-0000-000018010000}"/>
    <cellStyle name="Calculation 4" xfId="281" xr:uid="{00000000-0005-0000-0000-000019010000}"/>
    <cellStyle name="Calculation 5" xfId="282" xr:uid="{00000000-0005-0000-0000-00001A010000}"/>
    <cellStyle name="Calculation 6" xfId="283" xr:uid="{00000000-0005-0000-0000-00001B010000}"/>
    <cellStyle name="Calculation 7" xfId="284" xr:uid="{00000000-0005-0000-0000-00001C010000}"/>
    <cellStyle name="Calculation 8" xfId="285" xr:uid="{00000000-0005-0000-0000-00001D010000}"/>
    <cellStyle name="Calculation 9" xfId="286" xr:uid="{00000000-0005-0000-0000-00001E010000}"/>
    <cellStyle name="Check Cell 10" xfId="287" xr:uid="{00000000-0005-0000-0000-00001F010000}"/>
    <cellStyle name="Check Cell 11" xfId="288" xr:uid="{00000000-0005-0000-0000-000020010000}"/>
    <cellStyle name="Check Cell 12" xfId="289" xr:uid="{00000000-0005-0000-0000-000021010000}"/>
    <cellStyle name="Check Cell 2" xfId="290" xr:uid="{00000000-0005-0000-0000-000022010000}"/>
    <cellStyle name="Check Cell 3" xfId="291" xr:uid="{00000000-0005-0000-0000-000023010000}"/>
    <cellStyle name="Check Cell 4" xfId="292" xr:uid="{00000000-0005-0000-0000-000024010000}"/>
    <cellStyle name="Check Cell 5" xfId="293" xr:uid="{00000000-0005-0000-0000-000025010000}"/>
    <cellStyle name="Check Cell 6" xfId="294" xr:uid="{00000000-0005-0000-0000-000026010000}"/>
    <cellStyle name="Check Cell 7" xfId="295" xr:uid="{00000000-0005-0000-0000-000027010000}"/>
    <cellStyle name="Check Cell 8" xfId="296" xr:uid="{00000000-0005-0000-0000-000028010000}"/>
    <cellStyle name="Check Cell 9" xfId="297" xr:uid="{00000000-0005-0000-0000-000029010000}"/>
    <cellStyle name="Comma 2" xfId="298" xr:uid="{00000000-0005-0000-0000-00002A010000}"/>
    <cellStyle name="Comma 2 2" xfId="299" xr:uid="{00000000-0005-0000-0000-00002B010000}"/>
    <cellStyle name="Comma 3" xfId="300" xr:uid="{00000000-0005-0000-0000-00002C010000}"/>
    <cellStyle name="Comma 4" xfId="301" xr:uid="{00000000-0005-0000-0000-00002D010000}"/>
    <cellStyle name="Explanatory Text 10" xfId="302" xr:uid="{00000000-0005-0000-0000-00002E010000}"/>
    <cellStyle name="Explanatory Text 11" xfId="303" xr:uid="{00000000-0005-0000-0000-00002F010000}"/>
    <cellStyle name="Explanatory Text 12" xfId="304" xr:uid="{00000000-0005-0000-0000-000030010000}"/>
    <cellStyle name="Explanatory Text 2" xfId="305" xr:uid="{00000000-0005-0000-0000-000031010000}"/>
    <cellStyle name="Explanatory Text 3" xfId="306" xr:uid="{00000000-0005-0000-0000-000032010000}"/>
    <cellStyle name="Explanatory Text 4" xfId="307" xr:uid="{00000000-0005-0000-0000-000033010000}"/>
    <cellStyle name="Explanatory Text 5" xfId="308" xr:uid="{00000000-0005-0000-0000-000034010000}"/>
    <cellStyle name="Explanatory Text 6" xfId="309" xr:uid="{00000000-0005-0000-0000-000035010000}"/>
    <cellStyle name="Explanatory Text 7" xfId="310" xr:uid="{00000000-0005-0000-0000-000036010000}"/>
    <cellStyle name="Explanatory Text 8" xfId="311" xr:uid="{00000000-0005-0000-0000-000037010000}"/>
    <cellStyle name="Explanatory Text 9" xfId="312" xr:uid="{00000000-0005-0000-0000-000038010000}"/>
    <cellStyle name="Good 10" xfId="313" xr:uid="{00000000-0005-0000-0000-000039010000}"/>
    <cellStyle name="Good 11" xfId="314" xr:uid="{00000000-0005-0000-0000-00003A010000}"/>
    <cellStyle name="Good 12" xfId="315" xr:uid="{00000000-0005-0000-0000-00003B010000}"/>
    <cellStyle name="Good 2" xfId="316" xr:uid="{00000000-0005-0000-0000-00003C010000}"/>
    <cellStyle name="Good 3" xfId="317" xr:uid="{00000000-0005-0000-0000-00003D010000}"/>
    <cellStyle name="Good 4" xfId="318" xr:uid="{00000000-0005-0000-0000-00003E010000}"/>
    <cellStyle name="Good 5" xfId="319" xr:uid="{00000000-0005-0000-0000-00003F010000}"/>
    <cellStyle name="Good 6" xfId="320" xr:uid="{00000000-0005-0000-0000-000040010000}"/>
    <cellStyle name="Good 7" xfId="321" xr:uid="{00000000-0005-0000-0000-000041010000}"/>
    <cellStyle name="Good 8" xfId="322" xr:uid="{00000000-0005-0000-0000-000042010000}"/>
    <cellStyle name="Good 9" xfId="323" xr:uid="{00000000-0005-0000-0000-000043010000}"/>
    <cellStyle name="Heading 1 10" xfId="324" xr:uid="{00000000-0005-0000-0000-000044010000}"/>
    <cellStyle name="Heading 1 11" xfId="325" xr:uid="{00000000-0005-0000-0000-000045010000}"/>
    <cellStyle name="Heading 1 12" xfId="326" xr:uid="{00000000-0005-0000-0000-000046010000}"/>
    <cellStyle name="Heading 1 2" xfId="327" xr:uid="{00000000-0005-0000-0000-000047010000}"/>
    <cellStyle name="Heading 1 3" xfId="328" xr:uid="{00000000-0005-0000-0000-000048010000}"/>
    <cellStyle name="Heading 1 4" xfId="329" xr:uid="{00000000-0005-0000-0000-000049010000}"/>
    <cellStyle name="Heading 1 5" xfId="330" xr:uid="{00000000-0005-0000-0000-00004A010000}"/>
    <cellStyle name="Heading 1 6" xfId="331" xr:uid="{00000000-0005-0000-0000-00004B010000}"/>
    <cellStyle name="Heading 1 7" xfId="332" xr:uid="{00000000-0005-0000-0000-00004C010000}"/>
    <cellStyle name="Heading 1 8" xfId="333" xr:uid="{00000000-0005-0000-0000-00004D010000}"/>
    <cellStyle name="Heading 1 9" xfId="334" xr:uid="{00000000-0005-0000-0000-00004E010000}"/>
    <cellStyle name="Heading 2 10" xfId="335" xr:uid="{00000000-0005-0000-0000-00004F010000}"/>
    <cellStyle name="Heading 2 11" xfId="336" xr:uid="{00000000-0005-0000-0000-000050010000}"/>
    <cellStyle name="Heading 2 12" xfId="337" xr:uid="{00000000-0005-0000-0000-000051010000}"/>
    <cellStyle name="Heading 2 2" xfId="338" xr:uid="{00000000-0005-0000-0000-000052010000}"/>
    <cellStyle name="Heading 2 3" xfId="339" xr:uid="{00000000-0005-0000-0000-000053010000}"/>
    <cellStyle name="Heading 2 4" xfId="340" xr:uid="{00000000-0005-0000-0000-000054010000}"/>
    <cellStyle name="Heading 2 5" xfId="341" xr:uid="{00000000-0005-0000-0000-000055010000}"/>
    <cellStyle name="Heading 2 6" xfId="342" xr:uid="{00000000-0005-0000-0000-000056010000}"/>
    <cellStyle name="Heading 2 7" xfId="343" xr:uid="{00000000-0005-0000-0000-000057010000}"/>
    <cellStyle name="Heading 2 8" xfId="344" xr:uid="{00000000-0005-0000-0000-000058010000}"/>
    <cellStyle name="Heading 2 9" xfId="345" xr:uid="{00000000-0005-0000-0000-000059010000}"/>
    <cellStyle name="Heading 3 10" xfId="346" xr:uid="{00000000-0005-0000-0000-00005A010000}"/>
    <cellStyle name="Heading 3 11" xfId="347" xr:uid="{00000000-0005-0000-0000-00005B010000}"/>
    <cellStyle name="Heading 3 12" xfId="348" xr:uid="{00000000-0005-0000-0000-00005C010000}"/>
    <cellStyle name="Heading 3 2" xfId="349" xr:uid="{00000000-0005-0000-0000-00005D010000}"/>
    <cellStyle name="Heading 3 3" xfId="350" xr:uid="{00000000-0005-0000-0000-00005E010000}"/>
    <cellStyle name="Heading 3 4" xfId="351" xr:uid="{00000000-0005-0000-0000-00005F010000}"/>
    <cellStyle name="Heading 3 5" xfId="352" xr:uid="{00000000-0005-0000-0000-000060010000}"/>
    <cellStyle name="Heading 3 6" xfId="353" xr:uid="{00000000-0005-0000-0000-000061010000}"/>
    <cellStyle name="Heading 3 7" xfId="354" xr:uid="{00000000-0005-0000-0000-000062010000}"/>
    <cellStyle name="Heading 3 8" xfId="355" xr:uid="{00000000-0005-0000-0000-000063010000}"/>
    <cellStyle name="Heading 3 9" xfId="356" xr:uid="{00000000-0005-0000-0000-000064010000}"/>
    <cellStyle name="Heading 4 10" xfId="357" xr:uid="{00000000-0005-0000-0000-000065010000}"/>
    <cellStyle name="Heading 4 11" xfId="358" xr:uid="{00000000-0005-0000-0000-000066010000}"/>
    <cellStyle name="Heading 4 12" xfId="359" xr:uid="{00000000-0005-0000-0000-000067010000}"/>
    <cellStyle name="Heading 4 2" xfId="360" xr:uid="{00000000-0005-0000-0000-000068010000}"/>
    <cellStyle name="Heading 4 3" xfId="361" xr:uid="{00000000-0005-0000-0000-000069010000}"/>
    <cellStyle name="Heading 4 4" xfId="362" xr:uid="{00000000-0005-0000-0000-00006A010000}"/>
    <cellStyle name="Heading 4 5" xfId="363" xr:uid="{00000000-0005-0000-0000-00006B010000}"/>
    <cellStyle name="Heading 4 6" xfId="364" xr:uid="{00000000-0005-0000-0000-00006C010000}"/>
    <cellStyle name="Heading 4 7" xfId="365" xr:uid="{00000000-0005-0000-0000-00006D010000}"/>
    <cellStyle name="Heading 4 8" xfId="366" xr:uid="{00000000-0005-0000-0000-00006E010000}"/>
    <cellStyle name="Heading 4 9" xfId="367" xr:uid="{00000000-0005-0000-0000-00006F010000}"/>
    <cellStyle name="Input 10" xfId="368" xr:uid="{00000000-0005-0000-0000-000070010000}"/>
    <cellStyle name="Input 11" xfId="369" xr:uid="{00000000-0005-0000-0000-000071010000}"/>
    <cellStyle name="Input 12" xfId="370" xr:uid="{00000000-0005-0000-0000-000072010000}"/>
    <cellStyle name="Input 2" xfId="371" xr:uid="{00000000-0005-0000-0000-000073010000}"/>
    <cellStyle name="Input 3" xfId="372" xr:uid="{00000000-0005-0000-0000-000074010000}"/>
    <cellStyle name="Input 4" xfId="373" xr:uid="{00000000-0005-0000-0000-000075010000}"/>
    <cellStyle name="Input 5" xfId="374" xr:uid="{00000000-0005-0000-0000-000076010000}"/>
    <cellStyle name="Input 6" xfId="375" xr:uid="{00000000-0005-0000-0000-000077010000}"/>
    <cellStyle name="Input 7" xfId="376" xr:uid="{00000000-0005-0000-0000-000078010000}"/>
    <cellStyle name="Input 8" xfId="377" xr:uid="{00000000-0005-0000-0000-000079010000}"/>
    <cellStyle name="Input 9" xfId="378" xr:uid="{00000000-0005-0000-0000-00007A010000}"/>
    <cellStyle name="Linked Cell 10" xfId="379" xr:uid="{00000000-0005-0000-0000-00007B010000}"/>
    <cellStyle name="Linked Cell 11" xfId="380" xr:uid="{00000000-0005-0000-0000-00007C010000}"/>
    <cellStyle name="Linked Cell 12" xfId="381" xr:uid="{00000000-0005-0000-0000-00007D010000}"/>
    <cellStyle name="Linked Cell 2" xfId="382" xr:uid="{00000000-0005-0000-0000-00007E010000}"/>
    <cellStyle name="Linked Cell 3" xfId="383" xr:uid="{00000000-0005-0000-0000-00007F010000}"/>
    <cellStyle name="Linked Cell 4" xfId="384" xr:uid="{00000000-0005-0000-0000-000080010000}"/>
    <cellStyle name="Linked Cell 5" xfId="385" xr:uid="{00000000-0005-0000-0000-000081010000}"/>
    <cellStyle name="Linked Cell 6" xfId="386" xr:uid="{00000000-0005-0000-0000-000082010000}"/>
    <cellStyle name="Linked Cell 7" xfId="387" xr:uid="{00000000-0005-0000-0000-000083010000}"/>
    <cellStyle name="Linked Cell 8" xfId="388" xr:uid="{00000000-0005-0000-0000-000084010000}"/>
    <cellStyle name="Linked Cell 9" xfId="389" xr:uid="{00000000-0005-0000-0000-000085010000}"/>
    <cellStyle name="Neutral 10" xfId="390" xr:uid="{00000000-0005-0000-0000-000086010000}"/>
    <cellStyle name="Neutral 11" xfId="391" xr:uid="{00000000-0005-0000-0000-000087010000}"/>
    <cellStyle name="Neutral 12" xfId="392" xr:uid="{00000000-0005-0000-0000-000088010000}"/>
    <cellStyle name="Neutral 2" xfId="393" xr:uid="{00000000-0005-0000-0000-000089010000}"/>
    <cellStyle name="Neutral 3" xfId="394" xr:uid="{00000000-0005-0000-0000-00008A010000}"/>
    <cellStyle name="Neutral 4" xfId="395" xr:uid="{00000000-0005-0000-0000-00008B010000}"/>
    <cellStyle name="Neutral 5" xfId="396" xr:uid="{00000000-0005-0000-0000-00008C010000}"/>
    <cellStyle name="Neutral 6" xfId="397" xr:uid="{00000000-0005-0000-0000-00008D010000}"/>
    <cellStyle name="Neutral 7" xfId="398" xr:uid="{00000000-0005-0000-0000-00008E010000}"/>
    <cellStyle name="Neutral 8" xfId="399" xr:uid="{00000000-0005-0000-0000-00008F010000}"/>
    <cellStyle name="Neutral 9" xfId="400" xr:uid="{00000000-0005-0000-0000-000090010000}"/>
    <cellStyle name="Normal" xfId="0" builtinId="0"/>
    <cellStyle name="Normal 12" xfId="467" xr:uid="{3B402380-8459-48FC-8E17-36661AA27C67}"/>
    <cellStyle name="Normal 2" xfId="401" xr:uid="{00000000-0005-0000-0000-000092010000}"/>
    <cellStyle name="Normal 2 2" xfId="465" xr:uid="{00000000-0005-0000-0000-000093010000}"/>
    <cellStyle name="Normal 3" xfId="402" xr:uid="{00000000-0005-0000-0000-000094010000}"/>
    <cellStyle name="Normal 3 2" xfId="403" xr:uid="{00000000-0005-0000-0000-000095010000}"/>
    <cellStyle name="Normal 3 2 2" xfId="464" xr:uid="{00000000-0005-0000-0000-000096010000}"/>
    <cellStyle name="Normal 4" xfId="462" xr:uid="{00000000-0005-0000-0000-000097010000}"/>
    <cellStyle name="Normal 5 6" xfId="466" xr:uid="{00000000-0005-0000-0000-000098010000}"/>
    <cellStyle name="Note 10" xfId="404" xr:uid="{00000000-0005-0000-0000-000099010000}"/>
    <cellStyle name="Note 11" xfId="405" xr:uid="{00000000-0005-0000-0000-00009A010000}"/>
    <cellStyle name="Note 12" xfId="406" xr:uid="{00000000-0005-0000-0000-00009B010000}"/>
    <cellStyle name="Note 2" xfId="407" xr:uid="{00000000-0005-0000-0000-00009C010000}"/>
    <cellStyle name="Note 3" xfId="408" xr:uid="{00000000-0005-0000-0000-00009D010000}"/>
    <cellStyle name="Note 4" xfId="409" xr:uid="{00000000-0005-0000-0000-00009E010000}"/>
    <cellStyle name="Note 5" xfId="410" xr:uid="{00000000-0005-0000-0000-00009F010000}"/>
    <cellStyle name="Note 6" xfId="411" xr:uid="{00000000-0005-0000-0000-0000A0010000}"/>
    <cellStyle name="Note 7" xfId="412" xr:uid="{00000000-0005-0000-0000-0000A1010000}"/>
    <cellStyle name="Note 8" xfId="413" xr:uid="{00000000-0005-0000-0000-0000A2010000}"/>
    <cellStyle name="Note 9" xfId="414" xr:uid="{00000000-0005-0000-0000-0000A3010000}"/>
    <cellStyle name="Output 10" xfId="415" xr:uid="{00000000-0005-0000-0000-0000A4010000}"/>
    <cellStyle name="Output 11" xfId="416" xr:uid="{00000000-0005-0000-0000-0000A5010000}"/>
    <cellStyle name="Output 12" xfId="417" xr:uid="{00000000-0005-0000-0000-0000A6010000}"/>
    <cellStyle name="Output 2" xfId="418" xr:uid="{00000000-0005-0000-0000-0000A7010000}"/>
    <cellStyle name="Output 3" xfId="419" xr:uid="{00000000-0005-0000-0000-0000A8010000}"/>
    <cellStyle name="Output 4" xfId="420" xr:uid="{00000000-0005-0000-0000-0000A9010000}"/>
    <cellStyle name="Output 5" xfId="421" xr:uid="{00000000-0005-0000-0000-0000AA010000}"/>
    <cellStyle name="Output 6" xfId="422" xr:uid="{00000000-0005-0000-0000-0000AB010000}"/>
    <cellStyle name="Output 7" xfId="423" xr:uid="{00000000-0005-0000-0000-0000AC010000}"/>
    <cellStyle name="Output 8" xfId="424" xr:uid="{00000000-0005-0000-0000-0000AD010000}"/>
    <cellStyle name="Output 9" xfId="425" xr:uid="{00000000-0005-0000-0000-0000AE010000}"/>
    <cellStyle name="Percent 2" xfId="426" xr:uid="{00000000-0005-0000-0000-0000AF010000}"/>
    <cellStyle name="Percent 3" xfId="427" xr:uid="{00000000-0005-0000-0000-0000B0010000}"/>
    <cellStyle name="Percent 4" xfId="428" xr:uid="{00000000-0005-0000-0000-0000B1010000}"/>
    <cellStyle name="Title 10" xfId="429" xr:uid="{00000000-0005-0000-0000-0000B2010000}"/>
    <cellStyle name="Title 11" xfId="430" xr:uid="{00000000-0005-0000-0000-0000B3010000}"/>
    <cellStyle name="Title 12" xfId="431" xr:uid="{00000000-0005-0000-0000-0000B4010000}"/>
    <cellStyle name="Title 2" xfId="432" xr:uid="{00000000-0005-0000-0000-0000B5010000}"/>
    <cellStyle name="Title 3" xfId="433" xr:uid="{00000000-0005-0000-0000-0000B6010000}"/>
    <cellStyle name="Title 4" xfId="434" xr:uid="{00000000-0005-0000-0000-0000B7010000}"/>
    <cellStyle name="Title 5" xfId="435" xr:uid="{00000000-0005-0000-0000-0000B8010000}"/>
    <cellStyle name="Title 6" xfId="436" xr:uid="{00000000-0005-0000-0000-0000B9010000}"/>
    <cellStyle name="Title 7" xfId="437" xr:uid="{00000000-0005-0000-0000-0000BA010000}"/>
    <cellStyle name="Title 8" xfId="438" xr:uid="{00000000-0005-0000-0000-0000BB010000}"/>
    <cellStyle name="Title 9" xfId="439" xr:uid="{00000000-0005-0000-0000-0000BC010000}"/>
    <cellStyle name="Total 10" xfId="440" xr:uid="{00000000-0005-0000-0000-0000BD010000}"/>
    <cellStyle name="Total 11" xfId="441" xr:uid="{00000000-0005-0000-0000-0000BE010000}"/>
    <cellStyle name="Total 12" xfId="442" xr:uid="{00000000-0005-0000-0000-0000BF010000}"/>
    <cellStyle name="Total 2" xfId="443" xr:uid="{00000000-0005-0000-0000-0000C0010000}"/>
    <cellStyle name="Total 3" xfId="444" xr:uid="{00000000-0005-0000-0000-0000C1010000}"/>
    <cellStyle name="Total 4" xfId="445" xr:uid="{00000000-0005-0000-0000-0000C2010000}"/>
    <cellStyle name="Total 5" xfId="446" xr:uid="{00000000-0005-0000-0000-0000C3010000}"/>
    <cellStyle name="Total 6" xfId="447" xr:uid="{00000000-0005-0000-0000-0000C4010000}"/>
    <cellStyle name="Total 7" xfId="448" xr:uid="{00000000-0005-0000-0000-0000C5010000}"/>
    <cellStyle name="Total 8" xfId="449" xr:uid="{00000000-0005-0000-0000-0000C6010000}"/>
    <cellStyle name="Total 9" xfId="450" xr:uid="{00000000-0005-0000-0000-0000C7010000}"/>
    <cellStyle name="Warning Text 10" xfId="451" xr:uid="{00000000-0005-0000-0000-0000C8010000}"/>
    <cellStyle name="Warning Text 11" xfId="452" xr:uid="{00000000-0005-0000-0000-0000C9010000}"/>
    <cellStyle name="Warning Text 12" xfId="453" xr:uid="{00000000-0005-0000-0000-0000CA010000}"/>
    <cellStyle name="Warning Text 2" xfId="454" xr:uid="{00000000-0005-0000-0000-0000CB010000}"/>
    <cellStyle name="Warning Text 3" xfId="455" xr:uid="{00000000-0005-0000-0000-0000CC010000}"/>
    <cellStyle name="Warning Text 4" xfId="456" xr:uid="{00000000-0005-0000-0000-0000CD010000}"/>
    <cellStyle name="Warning Text 5" xfId="457" xr:uid="{00000000-0005-0000-0000-0000CE010000}"/>
    <cellStyle name="Warning Text 6" xfId="458" xr:uid="{00000000-0005-0000-0000-0000CF010000}"/>
    <cellStyle name="Warning Text 7" xfId="459" xr:uid="{00000000-0005-0000-0000-0000D0010000}"/>
    <cellStyle name="Warning Text 8" xfId="460" xr:uid="{00000000-0005-0000-0000-0000D1010000}"/>
    <cellStyle name="Warning Text 9" xfId="461" xr:uid="{00000000-0005-0000-0000-0000D2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1</xdr:row>
      <xdr:rowOff>76200</xdr:rowOff>
    </xdr:from>
    <xdr:to>
      <xdr:col>12</xdr:col>
      <xdr:colOff>97790</xdr:colOff>
      <xdr:row>3</xdr:row>
      <xdr:rowOff>172085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2C45A6-10DD-48A5-8900-400143C4B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5700" y="333375"/>
          <a:ext cx="2400300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1</xdr:row>
      <xdr:rowOff>66675</xdr:rowOff>
    </xdr:from>
    <xdr:to>
      <xdr:col>11</xdr:col>
      <xdr:colOff>180975</xdr:colOff>
      <xdr:row>2</xdr:row>
      <xdr:rowOff>444500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8EB8D9-A787-4E72-9F9A-FC6612B53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7125" y="323850"/>
          <a:ext cx="2400300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-12906375</xdr:colOff>
      <xdr:row>15</xdr:row>
      <xdr:rowOff>95250</xdr:rowOff>
    </xdr:from>
    <xdr:to>
      <xdr:col>0</xdr:col>
      <xdr:colOff>6350</xdr:colOff>
      <xdr:row>19</xdr:row>
      <xdr:rowOff>103364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F06320-CF7E-4A7B-A7B6-EF1831BB2D6B}"/>
            </a:ext>
            <a:ext uri="{147F2762-F138-4A5C-976F-8EAC2B608ADB}">
              <a16:predDERef xmlns:a16="http://schemas.microsoft.com/office/drawing/2014/main" pred="{EE8EB8D9-A787-4E72-9F9A-FC6612B53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-12906375" y="3790950"/>
          <a:ext cx="2524125" cy="657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0</xdr:row>
      <xdr:rowOff>200025</xdr:rowOff>
    </xdr:from>
    <xdr:to>
      <xdr:col>11</xdr:col>
      <xdr:colOff>245110</xdr:colOff>
      <xdr:row>2</xdr:row>
      <xdr:rowOff>468630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B6A9E0-B623-4561-9561-F06D5FDCE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0" y="200025"/>
          <a:ext cx="24003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5"/>
  <sheetViews>
    <sheetView tabSelected="1" zoomScaleNormal="100" workbookViewId="0">
      <selection sqref="A1:XFD1048576"/>
    </sheetView>
  </sheetViews>
  <sheetFormatPr defaultColWidth="9.140625" defaultRowHeight="12.6"/>
  <cols>
    <col min="1" max="1" width="10" style="1" customWidth="1"/>
    <col min="2" max="2" width="77.5703125" style="1" bestFit="1" customWidth="1"/>
    <col min="3" max="3" width="12.42578125" style="1" customWidth="1"/>
    <col min="4" max="4" width="21.85546875" style="47" customWidth="1"/>
    <col min="5" max="5" width="6.42578125" style="1" customWidth="1"/>
    <col min="6" max="6" width="11.85546875" style="1" bestFit="1" customWidth="1"/>
    <col min="7" max="7" width="1.5703125" style="1" customWidth="1"/>
    <col min="8" max="8" width="13.5703125" style="1" customWidth="1"/>
    <col min="9" max="9" width="3.5703125" style="1" customWidth="1"/>
    <col min="10" max="10" width="1.5703125" style="1" customWidth="1"/>
    <col min="11" max="11" width="17.140625" style="1" customWidth="1"/>
    <col min="12" max="12" width="4" style="1" customWidth="1"/>
    <col min="13" max="16384" width="9.140625" style="1"/>
  </cols>
  <sheetData>
    <row r="1" spans="1:15" s="5" customFormat="1" ht="20.100000000000001">
      <c r="A1" s="3" t="s">
        <v>0</v>
      </c>
      <c r="B1" s="4"/>
      <c r="C1" s="4"/>
      <c r="D1" s="125"/>
    </row>
    <row r="2" spans="1:15" s="5" customFormat="1" ht="24.75" customHeight="1">
      <c r="A2" s="69"/>
      <c r="D2" s="126"/>
    </row>
    <row r="3" spans="1:15" s="5" customFormat="1" ht="31.5" customHeight="1">
      <c r="A3" s="3" t="s">
        <v>1</v>
      </c>
      <c r="B3" s="4"/>
      <c r="C3" s="4"/>
      <c r="D3" s="125"/>
    </row>
    <row r="4" spans="1:15" ht="15.6">
      <c r="A4" s="6"/>
      <c r="B4" s="7"/>
      <c r="C4" s="7"/>
      <c r="D4" s="127"/>
    </row>
    <row r="5" spans="1:15" ht="15.6">
      <c r="A5" s="6"/>
      <c r="B5" s="7"/>
      <c r="C5" s="7"/>
      <c r="D5" s="127"/>
    </row>
    <row r="6" spans="1:15" ht="20.100000000000001">
      <c r="A6" s="8" t="s">
        <v>2</v>
      </c>
      <c r="B6" s="128"/>
      <c r="C6" s="7"/>
      <c r="D6" s="127"/>
    </row>
    <row r="7" spans="1:15" ht="20.45" thickBot="1">
      <c r="A7" s="9" t="s">
        <v>3</v>
      </c>
      <c r="B7" s="129"/>
      <c r="C7" s="7"/>
      <c r="D7" s="127"/>
    </row>
    <row r="8" spans="1:15" ht="15.95" thickBot="1">
      <c r="C8" s="7"/>
      <c r="D8" s="127"/>
    </row>
    <row r="9" spans="1:15" s="2" customFormat="1" ht="31.35" customHeight="1" thickBot="1">
      <c r="A9" s="204" t="s">
        <v>4</v>
      </c>
      <c r="B9" s="205" t="s">
        <v>5</v>
      </c>
      <c r="C9" s="206" t="s">
        <v>6</v>
      </c>
      <c r="D9" s="206" t="s">
        <v>6</v>
      </c>
      <c r="E9" s="206" t="s">
        <v>7</v>
      </c>
      <c r="F9" s="207" t="s">
        <v>8</v>
      </c>
      <c r="G9" s="10"/>
      <c r="H9" s="97" t="s">
        <v>9</v>
      </c>
      <c r="I9" s="98" t="s">
        <v>10</v>
      </c>
      <c r="J9" s="16"/>
      <c r="K9" s="97" t="s">
        <v>11</v>
      </c>
      <c r="L9" s="98" t="s">
        <v>10</v>
      </c>
    </row>
    <row r="10" spans="1:15" ht="12.95" thickBot="1">
      <c r="A10" s="130"/>
      <c r="B10" s="28"/>
      <c r="C10" s="28"/>
    </row>
    <row r="11" spans="1:15" ht="15.6">
      <c r="A11" s="31"/>
      <c r="B11" s="12" t="s">
        <v>12</v>
      </c>
      <c r="C11" s="12"/>
      <c r="D11" s="131"/>
      <c r="E11" s="33"/>
      <c r="F11" s="34"/>
    </row>
    <row r="12" spans="1:15">
      <c r="A12" s="21" t="s">
        <v>13</v>
      </c>
      <c r="B12" s="109" t="s">
        <v>14</v>
      </c>
      <c r="C12" s="110" t="s">
        <v>15</v>
      </c>
      <c r="D12" s="110" t="s">
        <v>16</v>
      </c>
      <c r="E12" s="110" t="s">
        <v>17</v>
      </c>
      <c r="F12" s="44" t="s">
        <v>18</v>
      </c>
      <c r="H12" s="132">
        <v>2528983</v>
      </c>
      <c r="I12" s="133" t="s">
        <v>19</v>
      </c>
      <c r="J12" s="134"/>
      <c r="K12" s="135">
        <v>2544817</v>
      </c>
      <c r="L12" s="133" t="s">
        <v>20</v>
      </c>
      <c r="O12" s="134"/>
    </row>
    <row r="13" spans="1:15">
      <c r="A13" s="21" t="s">
        <v>21</v>
      </c>
      <c r="B13" s="109" t="s">
        <v>22</v>
      </c>
      <c r="C13" s="110" t="s">
        <v>23</v>
      </c>
      <c r="D13" s="110" t="s">
        <v>24</v>
      </c>
      <c r="E13" s="111" t="s">
        <v>17</v>
      </c>
      <c r="F13" s="44" t="s">
        <v>18</v>
      </c>
      <c r="H13" s="136">
        <v>369</v>
      </c>
      <c r="I13" s="137" t="s">
        <v>19</v>
      </c>
      <c r="J13" s="134"/>
      <c r="K13" s="138">
        <v>355</v>
      </c>
      <c r="L13" s="137" t="s">
        <v>20</v>
      </c>
    </row>
    <row r="14" spans="1:15">
      <c r="A14" s="21" t="s">
        <v>25</v>
      </c>
      <c r="B14" s="109" t="s">
        <v>26</v>
      </c>
      <c r="C14" s="110" t="s">
        <v>27</v>
      </c>
      <c r="D14" s="110" t="s">
        <v>28</v>
      </c>
      <c r="E14" s="110" t="s">
        <v>17</v>
      </c>
      <c r="F14" s="44" t="s">
        <v>18</v>
      </c>
      <c r="H14" s="138">
        <v>19629</v>
      </c>
      <c r="I14" s="137" t="s">
        <v>20</v>
      </c>
      <c r="J14" s="134"/>
      <c r="K14" s="138">
        <v>19629</v>
      </c>
      <c r="L14" s="137" t="s">
        <v>20</v>
      </c>
    </row>
    <row r="15" spans="1:15">
      <c r="A15" s="21" t="s">
        <v>29</v>
      </c>
      <c r="B15" s="109" t="s">
        <v>30</v>
      </c>
      <c r="C15" s="110"/>
      <c r="D15" s="110"/>
      <c r="E15" s="110" t="s">
        <v>17</v>
      </c>
      <c r="F15" s="44" t="s">
        <v>18</v>
      </c>
      <c r="H15" s="138">
        <v>3914</v>
      </c>
      <c r="I15" s="137" t="s">
        <v>20</v>
      </c>
      <c r="J15" s="134"/>
      <c r="K15" s="138">
        <v>3914</v>
      </c>
      <c r="L15" s="137" t="s">
        <v>20</v>
      </c>
    </row>
    <row r="16" spans="1:15">
      <c r="A16" s="21" t="s">
        <v>31</v>
      </c>
      <c r="B16" s="109" t="s">
        <v>32</v>
      </c>
      <c r="C16" s="110" t="s">
        <v>33</v>
      </c>
      <c r="D16" s="110" t="s">
        <v>34</v>
      </c>
      <c r="E16" s="111" t="s">
        <v>17</v>
      </c>
      <c r="F16" s="44" t="s">
        <v>18</v>
      </c>
      <c r="H16" s="138">
        <v>115261</v>
      </c>
      <c r="I16" s="137" t="s">
        <v>20</v>
      </c>
      <c r="J16" s="134"/>
      <c r="K16" s="138">
        <v>115261</v>
      </c>
      <c r="L16" s="137" t="s">
        <v>20</v>
      </c>
    </row>
    <row r="17" spans="1:12">
      <c r="A17" s="139" t="s">
        <v>35</v>
      </c>
      <c r="B17" s="109" t="s">
        <v>36</v>
      </c>
      <c r="C17" s="200"/>
      <c r="D17" s="200"/>
      <c r="E17" s="110" t="s">
        <v>17</v>
      </c>
      <c r="F17" s="44" t="s">
        <v>18</v>
      </c>
      <c r="H17" s="140">
        <v>14112</v>
      </c>
      <c r="I17" s="141" t="s">
        <v>20</v>
      </c>
      <c r="J17" s="134"/>
      <c r="K17" s="140">
        <v>14112</v>
      </c>
      <c r="L17" s="141" t="s">
        <v>20</v>
      </c>
    </row>
    <row r="18" spans="1:12">
      <c r="A18" s="24" t="s">
        <v>37</v>
      </c>
      <c r="B18" s="39" t="s">
        <v>38</v>
      </c>
      <c r="C18" s="40" t="s">
        <v>39</v>
      </c>
      <c r="D18" s="40" t="s">
        <v>40</v>
      </c>
      <c r="E18" s="45" t="s">
        <v>17</v>
      </c>
      <c r="F18" s="46" t="s">
        <v>41</v>
      </c>
      <c r="H18" s="142">
        <f>SUM(H12:H17)</f>
        <v>2682268</v>
      </c>
      <c r="I18" s="143" t="s">
        <v>20</v>
      </c>
      <c r="J18" s="134"/>
      <c r="K18" s="142">
        <f>SUM(K12:K17)</f>
        <v>2698088</v>
      </c>
      <c r="L18" s="143" t="s">
        <v>20</v>
      </c>
    </row>
    <row r="19" spans="1:12">
      <c r="B19" s="47"/>
      <c r="C19" s="47"/>
      <c r="H19" s="134"/>
      <c r="I19" s="134"/>
      <c r="J19" s="134"/>
      <c r="K19" s="134"/>
      <c r="L19" s="134"/>
    </row>
    <row r="20" spans="1:12" ht="15.95" thickBot="1">
      <c r="A20" s="31"/>
      <c r="B20" s="12" t="s">
        <v>42</v>
      </c>
      <c r="C20" s="13"/>
      <c r="D20" s="131"/>
      <c r="E20" s="33"/>
      <c r="F20" s="34"/>
      <c r="H20" s="134"/>
      <c r="I20" s="134"/>
      <c r="J20" s="134"/>
      <c r="K20" s="134"/>
      <c r="L20" s="134"/>
    </row>
    <row r="21" spans="1:12">
      <c r="A21" s="23" t="s">
        <v>43</v>
      </c>
      <c r="B21" s="59" t="s">
        <v>44</v>
      </c>
      <c r="C21" s="27" t="s">
        <v>40</v>
      </c>
      <c r="D21" s="27" t="s">
        <v>45</v>
      </c>
      <c r="E21" s="27" t="s">
        <v>17</v>
      </c>
      <c r="F21" s="48" t="s">
        <v>18</v>
      </c>
      <c r="H21" s="135">
        <v>2579564</v>
      </c>
      <c r="I21" s="133" t="s">
        <v>19</v>
      </c>
      <c r="J21" s="134"/>
      <c r="K21" s="135">
        <v>2595397</v>
      </c>
      <c r="L21" s="133" t="s">
        <v>20</v>
      </c>
    </row>
    <row r="22" spans="1:12">
      <c r="A22" s="21" t="s">
        <v>46</v>
      </c>
      <c r="B22" s="109" t="s">
        <v>47</v>
      </c>
      <c r="C22" s="110" t="s">
        <v>40</v>
      </c>
      <c r="D22" s="110" t="s">
        <v>48</v>
      </c>
      <c r="E22" s="111" t="s">
        <v>17</v>
      </c>
      <c r="F22" s="44" t="s">
        <v>18</v>
      </c>
      <c r="H22" s="138">
        <v>369</v>
      </c>
      <c r="I22" s="137" t="s">
        <v>19</v>
      </c>
      <c r="J22" s="134"/>
      <c r="K22" s="138">
        <v>355</v>
      </c>
      <c r="L22" s="137" t="s">
        <v>20</v>
      </c>
    </row>
    <row r="23" spans="1:12">
      <c r="A23" s="21" t="s">
        <v>49</v>
      </c>
      <c r="B23" s="109" t="s">
        <v>50</v>
      </c>
      <c r="C23" s="110" t="s">
        <v>40</v>
      </c>
      <c r="D23" s="110" t="s">
        <v>51</v>
      </c>
      <c r="E23" s="110" t="s">
        <v>17</v>
      </c>
      <c r="F23" s="44" t="s">
        <v>18</v>
      </c>
      <c r="H23" s="138">
        <v>23543</v>
      </c>
      <c r="I23" s="137" t="s">
        <v>20</v>
      </c>
      <c r="J23" s="134"/>
      <c r="K23" s="138">
        <v>23543</v>
      </c>
      <c r="L23" s="137" t="s">
        <v>20</v>
      </c>
    </row>
    <row r="24" spans="1:12">
      <c r="A24" s="21" t="s">
        <v>52</v>
      </c>
      <c r="B24" s="109" t="s">
        <v>53</v>
      </c>
      <c r="C24" s="110" t="s">
        <v>40</v>
      </c>
      <c r="D24" s="110" t="s">
        <v>34</v>
      </c>
      <c r="E24" s="110" t="s">
        <v>17</v>
      </c>
      <c r="F24" s="44" t="s">
        <v>18</v>
      </c>
      <c r="H24" s="144">
        <v>129373</v>
      </c>
      <c r="I24" s="137" t="s">
        <v>20</v>
      </c>
      <c r="J24" s="134"/>
      <c r="K24" s="138">
        <v>129373</v>
      </c>
      <c r="L24" s="137" t="s">
        <v>20</v>
      </c>
    </row>
    <row r="25" spans="1:12" ht="12.95" thickBot="1">
      <c r="A25" s="24" t="s">
        <v>54</v>
      </c>
      <c r="B25" s="39" t="s">
        <v>55</v>
      </c>
      <c r="C25" s="40" t="s">
        <v>40</v>
      </c>
      <c r="D25" s="40" t="s">
        <v>56</v>
      </c>
      <c r="E25" s="45" t="s">
        <v>17</v>
      </c>
      <c r="F25" s="46" t="s">
        <v>41</v>
      </c>
      <c r="H25" s="142">
        <f>SUM(H21:H24)</f>
        <v>2732849</v>
      </c>
      <c r="I25" s="146" t="s">
        <v>20</v>
      </c>
      <c r="J25" s="134"/>
      <c r="K25" s="142">
        <f>SUM(K21:K24)</f>
        <v>2748668</v>
      </c>
      <c r="L25" s="146" t="s">
        <v>20</v>
      </c>
    </row>
    <row r="26" spans="1:12" ht="12.95" thickBot="1">
      <c r="C26" s="47"/>
      <c r="E26" s="47"/>
      <c r="F26" s="47"/>
      <c r="G26" s="47"/>
      <c r="H26" s="145"/>
      <c r="I26" s="145"/>
      <c r="J26" s="145"/>
      <c r="K26" s="145"/>
      <c r="L26" s="145"/>
    </row>
    <row r="27" spans="1:12" ht="17.100000000000001" customHeight="1" thickBot="1">
      <c r="A27" s="31"/>
      <c r="B27" s="12" t="s">
        <v>57</v>
      </c>
      <c r="C27" s="13"/>
      <c r="D27" s="131"/>
      <c r="E27" s="33"/>
      <c r="F27" s="34"/>
      <c r="H27" s="134"/>
      <c r="I27" s="134"/>
      <c r="J27" s="134"/>
      <c r="L27" s="134"/>
    </row>
    <row r="28" spans="1:12">
      <c r="A28" s="23" t="s">
        <v>58</v>
      </c>
      <c r="B28" s="59" t="s">
        <v>59</v>
      </c>
      <c r="C28" s="27" t="s">
        <v>60</v>
      </c>
      <c r="D28" s="27" t="s">
        <v>61</v>
      </c>
      <c r="E28" s="27" t="s">
        <v>17</v>
      </c>
      <c r="F28" s="48" t="s">
        <v>18</v>
      </c>
      <c r="H28" s="135">
        <v>2426901</v>
      </c>
      <c r="I28" s="133" t="s">
        <v>19</v>
      </c>
      <c r="J28" s="134"/>
      <c r="K28" s="135">
        <v>2442078</v>
      </c>
      <c r="L28" s="133" t="s">
        <v>20</v>
      </c>
    </row>
    <row r="29" spans="1:12">
      <c r="A29" s="21" t="s">
        <v>24</v>
      </c>
      <c r="B29" s="109" t="s">
        <v>62</v>
      </c>
      <c r="C29" s="110" t="s">
        <v>63</v>
      </c>
      <c r="D29" s="110" t="s">
        <v>64</v>
      </c>
      <c r="E29" s="111" t="s">
        <v>17</v>
      </c>
      <c r="F29" s="44" t="s">
        <v>18</v>
      </c>
      <c r="H29" s="138">
        <v>82</v>
      </c>
      <c r="I29" s="137" t="s">
        <v>19</v>
      </c>
      <c r="J29" s="134"/>
      <c r="K29" s="138">
        <v>75</v>
      </c>
      <c r="L29" s="137" t="s">
        <v>20</v>
      </c>
    </row>
    <row r="30" spans="1:12">
      <c r="A30" s="21" t="s">
        <v>65</v>
      </c>
      <c r="B30" s="109" t="s">
        <v>66</v>
      </c>
      <c r="C30" s="110" t="s">
        <v>67</v>
      </c>
      <c r="D30" s="110" t="s">
        <v>68</v>
      </c>
      <c r="E30" s="110" t="s">
        <v>17</v>
      </c>
      <c r="F30" s="44" t="s">
        <v>18</v>
      </c>
      <c r="H30" s="138">
        <v>16824</v>
      </c>
      <c r="I30" s="137" t="s">
        <v>20</v>
      </c>
      <c r="J30" s="134"/>
      <c r="K30" s="138">
        <v>16824</v>
      </c>
      <c r="L30" s="137" t="s">
        <v>20</v>
      </c>
    </row>
    <row r="31" spans="1:12">
      <c r="A31" s="21" t="s">
        <v>69</v>
      </c>
      <c r="B31" s="109" t="s">
        <v>70</v>
      </c>
      <c r="C31" s="110"/>
      <c r="D31" s="110"/>
      <c r="E31" s="110" t="s">
        <v>17</v>
      </c>
      <c r="F31" s="44" t="s">
        <v>18</v>
      </c>
      <c r="H31" s="138">
        <v>3576</v>
      </c>
      <c r="I31" s="137" t="s">
        <v>20</v>
      </c>
      <c r="J31" s="134"/>
      <c r="K31" s="138">
        <v>3576</v>
      </c>
      <c r="L31" s="137" t="s">
        <v>20</v>
      </c>
    </row>
    <row r="32" spans="1:12">
      <c r="A32" s="21" t="s">
        <v>71</v>
      </c>
      <c r="B32" s="109" t="s">
        <v>72</v>
      </c>
      <c r="C32" s="110" t="s">
        <v>73</v>
      </c>
      <c r="D32" s="110" t="s">
        <v>74</v>
      </c>
      <c r="E32" s="111" t="s">
        <v>17</v>
      </c>
      <c r="F32" s="44" t="s">
        <v>18</v>
      </c>
      <c r="H32" s="138">
        <v>93195</v>
      </c>
      <c r="I32" s="137" t="s">
        <v>20</v>
      </c>
      <c r="J32" s="134"/>
      <c r="K32" s="138">
        <v>93195</v>
      </c>
      <c r="L32" s="137" t="s">
        <v>20</v>
      </c>
    </row>
    <row r="33" spans="1:12">
      <c r="A33" s="21" t="s">
        <v>75</v>
      </c>
      <c r="B33" s="109" t="s">
        <v>76</v>
      </c>
      <c r="C33" s="200"/>
      <c r="D33" s="200"/>
      <c r="E33" s="110" t="s">
        <v>17</v>
      </c>
      <c r="F33" s="44" t="s">
        <v>18</v>
      </c>
      <c r="H33" s="140">
        <v>12444</v>
      </c>
      <c r="I33" s="137" t="s">
        <v>20</v>
      </c>
      <c r="J33" s="134"/>
      <c r="K33" s="140">
        <v>12444</v>
      </c>
      <c r="L33" s="137" t="s">
        <v>20</v>
      </c>
    </row>
    <row r="34" spans="1:12" ht="12.95" thickBot="1">
      <c r="A34" s="24" t="s">
        <v>77</v>
      </c>
      <c r="B34" s="39" t="s">
        <v>78</v>
      </c>
      <c r="C34" s="40" t="s">
        <v>79</v>
      </c>
      <c r="D34" s="40" t="s">
        <v>40</v>
      </c>
      <c r="E34" s="45" t="s">
        <v>17</v>
      </c>
      <c r="F34" s="46" t="s">
        <v>41</v>
      </c>
      <c r="H34" s="142">
        <f>SUM(H28:H33)</f>
        <v>2553022</v>
      </c>
      <c r="I34" s="146" t="s">
        <v>20</v>
      </c>
      <c r="J34" s="134"/>
      <c r="K34" s="142">
        <f>SUM(K28:K33)</f>
        <v>2568192</v>
      </c>
      <c r="L34" s="146" t="s">
        <v>20</v>
      </c>
    </row>
    <row r="35" spans="1:12" ht="12.95" thickBot="1">
      <c r="B35" s="47"/>
      <c r="C35" s="47"/>
      <c r="H35" s="134"/>
      <c r="I35" s="134"/>
      <c r="J35" s="134"/>
      <c r="K35" s="134"/>
      <c r="L35" s="134"/>
    </row>
    <row r="36" spans="1:12" ht="15.95" thickBot="1">
      <c r="A36" s="31"/>
      <c r="B36" s="12" t="s">
        <v>80</v>
      </c>
      <c r="C36" s="13"/>
      <c r="D36" s="131"/>
      <c r="E36" s="33"/>
      <c r="F36" s="34"/>
      <c r="H36" s="134"/>
      <c r="I36" s="134"/>
      <c r="J36" s="134"/>
      <c r="K36" s="134"/>
      <c r="L36" s="134"/>
    </row>
    <row r="37" spans="1:12">
      <c r="A37" s="23" t="s">
        <v>81</v>
      </c>
      <c r="B37" s="59" t="s">
        <v>44</v>
      </c>
      <c r="C37" s="27" t="s">
        <v>40</v>
      </c>
      <c r="D37" s="27" t="s">
        <v>82</v>
      </c>
      <c r="E37" s="27" t="s">
        <v>17</v>
      </c>
      <c r="F37" s="48" t="s">
        <v>18</v>
      </c>
      <c r="H37" s="135">
        <v>2475578</v>
      </c>
      <c r="I37" s="133" t="s">
        <v>19</v>
      </c>
      <c r="J37" s="134"/>
      <c r="K37" s="135">
        <v>2490755</v>
      </c>
      <c r="L37" s="133" t="s">
        <v>20</v>
      </c>
    </row>
    <row r="38" spans="1:12">
      <c r="A38" s="21" t="s">
        <v>83</v>
      </c>
      <c r="B38" s="109" t="s">
        <v>47</v>
      </c>
      <c r="C38" s="110" t="s">
        <v>40</v>
      </c>
      <c r="D38" s="110" t="s">
        <v>84</v>
      </c>
      <c r="E38" s="111" t="s">
        <v>17</v>
      </c>
      <c r="F38" s="44" t="s">
        <v>18</v>
      </c>
      <c r="H38" s="138">
        <v>82</v>
      </c>
      <c r="I38" s="147" t="s">
        <v>19</v>
      </c>
      <c r="J38" s="134"/>
      <c r="K38" s="138">
        <v>75</v>
      </c>
      <c r="L38" s="137" t="s">
        <v>20</v>
      </c>
    </row>
    <row r="39" spans="1:12">
      <c r="A39" s="21" t="s">
        <v>85</v>
      </c>
      <c r="B39" s="109" t="s">
        <v>50</v>
      </c>
      <c r="C39" s="110" t="s">
        <v>40</v>
      </c>
      <c r="D39" s="110" t="s">
        <v>86</v>
      </c>
      <c r="E39" s="110" t="s">
        <v>17</v>
      </c>
      <c r="F39" s="44" t="s">
        <v>18</v>
      </c>
      <c r="H39" s="138">
        <v>20400</v>
      </c>
      <c r="I39" s="137" t="s">
        <v>20</v>
      </c>
      <c r="J39" s="134"/>
      <c r="K39" s="138">
        <v>20400</v>
      </c>
      <c r="L39" s="137" t="s">
        <v>20</v>
      </c>
    </row>
    <row r="40" spans="1:12">
      <c r="A40" s="21" t="s">
        <v>87</v>
      </c>
      <c r="B40" s="109" t="s">
        <v>53</v>
      </c>
      <c r="C40" s="110" t="s">
        <v>40</v>
      </c>
      <c r="D40" s="110" t="s">
        <v>88</v>
      </c>
      <c r="E40" s="111" t="s">
        <v>17</v>
      </c>
      <c r="F40" s="44" t="s">
        <v>18</v>
      </c>
      <c r="H40" s="138">
        <v>105639</v>
      </c>
      <c r="I40" s="137" t="s">
        <v>20</v>
      </c>
      <c r="J40" s="134"/>
      <c r="K40" s="138">
        <v>105639</v>
      </c>
      <c r="L40" s="137" t="s">
        <v>20</v>
      </c>
    </row>
    <row r="41" spans="1:12" ht="12.95" thickBot="1">
      <c r="A41" s="24" t="s">
        <v>89</v>
      </c>
      <c r="B41" s="39" t="s">
        <v>55</v>
      </c>
      <c r="C41" s="40" t="s">
        <v>40</v>
      </c>
      <c r="D41" s="40" t="s">
        <v>40</v>
      </c>
      <c r="E41" s="45" t="s">
        <v>17</v>
      </c>
      <c r="F41" s="46" t="s">
        <v>41</v>
      </c>
      <c r="H41" s="142">
        <f>SUM(H37:H40)</f>
        <v>2601699</v>
      </c>
      <c r="I41" s="146" t="s">
        <v>20</v>
      </c>
      <c r="J41" s="134"/>
      <c r="K41" s="142">
        <f>SUM(K37:K40)</f>
        <v>2616869</v>
      </c>
      <c r="L41" s="146" t="s">
        <v>20</v>
      </c>
    </row>
    <row r="42" spans="1:12" ht="12.95" thickBot="1">
      <c r="C42" s="47"/>
      <c r="E42" s="47"/>
      <c r="F42" s="47"/>
      <c r="G42" s="47"/>
      <c r="H42" s="145"/>
      <c r="I42" s="145"/>
      <c r="J42" s="145"/>
      <c r="K42" s="145"/>
      <c r="L42" s="145"/>
    </row>
    <row r="43" spans="1:12" ht="15.95" thickBot="1">
      <c r="A43" s="31"/>
      <c r="B43" s="12" t="s">
        <v>90</v>
      </c>
      <c r="C43" s="13"/>
      <c r="D43" s="131"/>
      <c r="E43" s="33"/>
      <c r="F43" s="34"/>
      <c r="H43" s="134"/>
      <c r="I43" s="134"/>
      <c r="J43" s="134"/>
      <c r="K43" s="134"/>
      <c r="L43" s="134"/>
    </row>
    <row r="44" spans="1:12">
      <c r="A44" s="23" t="s">
        <v>91</v>
      </c>
      <c r="B44" s="59" t="s">
        <v>92</v>
      </c>
      <c r="C44" s="27" t="s">
        <v>40</v>
      </c>
      <c r="D44" s="27" t="s">
        <v>93</v>
      </c>
      <c r="E44" s="27" t="s">
        <v>17</v>
      </c>
      <c r="F44" s="48" t="s">
        <v>18</v>
      </c>
      <c r="H44" s="135">
        <v>0</v>
      </c>
      <c r="I44" s="133" t="s">
        <v>19</v>
      </c>
      <c r="J44" s="134"/>
      <c r="K44" s="135">
        <v>0</v>
      </c>
      <c r="L44" s="133" t="s">
        <v>20</v>
      </c>
    </row>
    <row r="45" spans="1:12">
      <c r="A45" s="21" t="s">
        <v>34</v>
      </c>
      <c r="B45" s="109" t="s">
        <v>94</v>
      </c>
      <c r="C45" s="110" t="s">
        <v>40</v>
      </c>
      <c r="D45" s="110" t="s">
        <v>95</v>
      </c>
      <c r="E45" s="111" t="s">
        <v>17</v>
      </c>
      <c r="F45" s="44" t="s">
        <v>18</v>
      </c>
      <c r="H45" s="138">
        <v>16</v>
      </c>
      <c r="I45" s="137" t="s">
        <v>19</v>
      </c>
      <c r="J45" s="134"/>
      <c r="K45" s="138">
        <v>16</v>
      </c>
      <c r="L45" s="137" t="s">
        <v>20</v>
      </c>
    </row>
    <row r="46" spans="1:12">
      <c r="A46" s="21" t="s">
        <v>96</v>
      </c>
      <c r="B46" s="109" t="s">
        <v>97</v>
      </c>
      <c r="C46" s="110" t="s">
        <v>40</v>
      </c>
      <c r="D46" s="110" t="s">
        <v>98</v>
      </c>
      <c r="E46" s="110" t="s">
        <v>17</v>
      </c>
      <c r="F46" s="44" t="s">
        <v>18</v>
      </c>
      <c r="H46" s="138">
        <v>38</v>
      </c>
      <c r="I46" s="137" t="s">
        <v>20</v>
      </c>
      <c r="J46" s="134"/>
      <c r="K46" s="138">
        <v>38</v>
      </c>
      <c r="L46" s="137" t="s">
        <v>20</v>
      </c>
    </row>
    <row r="47" spans="1:12">
      <c r="A47" s="21" t="s">
        <v>99</v>
      </c>
      <c r="B47" s="109" t="s">
        <v>100</v>
      </c>
      <c r="C47" s="110" t="s">
        <v>40</v>
      </c>
      <c r="D47" s="110" t="s">
        <v>101</v>
      </c>
      <c r="E47" s="111" t="s">
        <v>17</v>
      </c>
      <c r="F47" s="44" t="s">
        <v>18</v>
      </c>
      <c r="H47" s="138">
        <v>7405</v>
      </c>
      <c r="I47" s="137" t="s">
        <v>20</v>
      </c>
      <c r="J47" s="134"/>
      <c r="K47" s="138">
        <v>7405</v>
      </c>
      <c r="L47" s="137" t="s">
        <v>20</v>
      </c>
    </row>
    <row r="48" spans="1:12">
      <c r="A48" s="21" t="s">
        <v>102</v>
      </c>
      <c r="B48" s="199" t="s">
        <v>103</v>
      </c>
      <c r="C48" s="200" t="s">
        <v>40</v>
      </c>
      <c r="D48" s="200" t="s">
        <v>104</v>
      </c>
      <c r="E48" s="111" t="s">
        <v>17</v>
      </c>
      <c r="F48" s="148" t="s">
        <v>18</v>
      </c>
      <c r="H48" s="140">
        <v>0</v>
      </c>
      <c r="I48" s="149" t="s">
        <v>19</v>
      </c>
      <c r="J48" s="134"/>
      <c r="K48" s="138">
        <v>0</v>
      </c>
      <c r="L48" s="141" t="s">
        <v>20</v>
      </c>
    </row>
    <row r="49" spans="1:12">
      <c r="A49" s="21" t="s">
        <v>105</v>
      </c>
      <c r="B49" s="199" t="s">
        <v>106</v>
      </c>
      <c r="C49" s="200" t="s">
        <v>40</v>
      </c>
      <c r="D49" s="200" t="s">
        <v>107</v>
      </c>
      <c r="E49" s="111" t="s">
        <v>17</v>
      </c>
      <c r="F49" s="148" t="s">
        <v>18</v>
      </c>
      <c r="H49" s="140">
        <v>44022</v>
      </c>
      <c r="I49" s="137" t="s">
        <v>20</v>
      </c>
      <c r="J49" s="134"/>
      <c r="K49" s="140">
        <v>44022</v>
      </c>
      <c r="L49" s="137" t="s">
        <v>20</v>
      </c>
    </row>
    <row r="50" spans="1:12">
      <c r="A50" s="21" t="s">
        <v>108</v>
      </c>
      <c r="B50" s="199" t="s">
        <v>109</v>
      </c>
      <c r="C50" s="200" t="s">
        <v>40</v>
      </c>
      <c r="D50" s="200" t="s">
        <v>107</v>
      </c>
      <c r="E50" s="111" t="s">
        <v>17</v>
      </c>
      <c r="F50" s="148" t="s">
        <v>18</v>
      </c>
      <c r="H50" s="140">
        <v>6498</v>
      </c>
      <c r="I50" s="137" t="s">
        <v>20</v>
      </c>
      <c r="J50" s="134"/>
      <c r="K50" s="140">
        <v>6498</v>
      </c>
      <c r="L50" s="137" t="s">
        <v>20</v>
      </c>
    </row>
    <row r="51" spans="1:12" ht="12.95" thickBot="1">
      <c r="A51" s="24" t="s">
        <v>110</v>
      </c>
      <c r="B51" s="39" t="s">
        <v>111</v>
      </c>
      <c r="C51" s="40" t="s">
        <v>40</v>
      </c>
      <c r="D51" s="40" t="s">
        <v>40</v>
      </c>
      <c r="E51" s="45" t="s">
        <v>17</v>
      </c>
      <c r="F51" s="46" t="s">
        <v>41</v>
      </c>
      <c r="H51" s="142">
        <f>H34-SUM(H44:H47)+SUM(H48:H50)</f>
        <v>2596083</v>
      </c>
      <c r="I51" s="146" t="s">
        <v>20</v>
      </c>
      <c r="J51" s="134"/>
      <c r="K51" s="142">
        <f>K34-SUM(K44:K47)+SUM(K48:K50)</f>
        <v>2611253</v>
      </c>
      <c r="L51" s="146" t="s">
        <v>20</v>
      </c>
    </row>
    <row r="52" spans="1:12" ht="12.95" thickBot="1">
      <c r="B52" s="47"/>
      <c r="C52" s="47"/>
      <c r="H52" s="134"/>
      <c r="I52" s="134"/>
      <c r="J52" s="134"/>
      <c r="K52" s="134"/>
      <c r="L52" s="134"/>
    </row>
    <row r="53" spans="1:12" ht="15.95" thickBot="1">
      <c r="A53" s="31"/>
      <c r="B53" s="12" t="s">
        <v>112</v>
      </c>
      <c r="C53" s="13"/>
      <c r="D53" s="131"/>
      <c r="E53" s="33"/>
      <c r="F53" s="34"/>
      <c r="H53" s="134"/>
      <c r="I53" s="134"/>
      <c r="J53" s="134"/>
      <c r="K53" s="134"/>
      <c r="L53" s="134"/>
    </row>
    <row r="54" spans="1:12">
      <c r="A54" s="23" t="s">
        <v>113</v>
      </c>
      <c r="B54" s="59" t="s">
        <v>44</v>
      </c>
      <c r="C54" s="27" t="s">
        <v>40</v>
      </c>
      <c r="D54" s="27" t="s">
        <v>40</v>
      </c>
      <c r="E54" s="27" t="s">
        <v>17</v>
      </c>
      <c r="F54" s="48" t="s">
        <v>18</v>
      </c>
      <c r="H54" s="135">
        <v>2475578</v>
      </c>
      <c r="I54" s="133" t="s">
        <v>19</v>
      </c>
      <c r="J54" s="134"/>
      <c r="K54" s="135">
        <v>2490755</v>
      </c>
      <c r="L54" s="133" t="s">
        <v>20</v>
      </c>
    </row>
    <row r="55" spans="1:12">
      <c r="A55" s="21" t="s">
        <v>114</v>
      </c>
      <c r="B55" s="109" t="s">
        <v>47</v>
      </c>
      <c r="C55" s="110" t="s">
        <v>40</v>
      </c>
      <c r="D55" s="110" t="s">
        <v>40</v>
      </c>
      <c r="E55" s="111" t="s">
        <v>17</v>
      </c>
      <c r="F55" s="44" t="s">
        <v>18</v>
      </c>
      <c r="H55" s="138">
        <v>501</v>
      </c>
      <c r="I55" s="137" t="s">
        <v>19</v>
      </c>
      <c r="J55" s="134"/>
      <c r="K55" s="138">
        <v>479</v>
      </c>
      <c r="L55" s="137" t="s">
        <v>20</v>
      </c>
    </row>
    <row r="56" spans="1:12">
      <c r="A56" s="21" t="s">
        <v>115</v>
      </c>
      <c r="B56" s="109" t="s">
        <v>50</v>
      </c>
      <c r="C56" s="110" t="s">
        <v>40</v>
      </c>
      <c r="D56" s="110" t="s">
        <v>40</v>
      </c>
      <c r="E56" s="110" t="s">
        <v>17</v>
      </c>
      <c r="F56" s="44" t="s">
        <v>18</v>
      </c>
      <c r="H56" s="138">
        <v>74407</v>
      </c>
      <c r="I56" s="137" t="s">
        <v>20</v>
      </c>
      <c r="J56" s="134"/>
      <c r="K56" s="138">
        <v>74407</v>
      </c>
      <c r="L56" s="137" t="s">
        <v>20</v>
      </c>
    </row>
    <row r="57" spans="1:12">
      <c r="A57" s="21" t="s">
        <v>116</v>
      </c>
      <c r="B57" s="109" t="s">
        <v>53</v>
      </c>
      <c r="C57" s="110" t="s">
        <v>40</v>
      </c>
      <c r="D57" s="110" t="s">
        <v>40</v>
      </c>
      <c r="E57" s="111" t="s">
        <v>17</v>
      </c>
      <c r="F57" s="44" t="s">
        <v>18</v>
      </c>
      <c r="H57" s="138">
        <v>95970</v>
      </c>
      <c r="I57" s="137" t="s">
        <v>20</v>
      </c>
      <c r="J57" s="134"/>
      <c r="K57" s="138">
        <v>95970</v>
      </c>
      <c r="L57" s="137" t="s">
        <v>20</v>
      </c>
    </row>
    <row r="58" spans="1:12" ht="12.95" thickBot="1">
      <c r="A58" s="24" t="s">
        <v>117</v>
      </c>
      <c r="B58" s="39" t="s">
        <v>55</v>
      </c>
      <c r="C58" s="40" t="s">
        <v>40</v>
      </c>
      <c r="D58" s="40" t="s">
        <v>40</v>
      </c>
      <c r="E58" s="45" t="s">
        <v>17</v>
      </c>
      <c r="F58" s="46" t="s">
        <v>41</v>
      </c>
      <c r="H58" s="142">
        <f>SUM(H54:H57)</f>
        <v>2646456</v>
      </c>
      <c r="I58" s="146" t="s">
        <v>20</v>
      </c>
      <c r="J58" s="134"/>
      <c r="K58" s="142">
        <f>SUM(K54:K57)</f>
        <v>2661611</v>
      </c>
      <c r="L58" s="146" t="s">
        <v>20</v>
      </c>
    </row>
    <row r="59" spans="1:12" ht="12.95" thickBot="1">
      <c r="C59" s="47"/>
      <c r="E59" s="47"/>
      <c r="F59" s="47"/>
      <c r="G59" s="47"/>
      <c r="H59" s="145"/>
      <c r="I59" s="145"/>
      <c r="J59" s="145"/>
      <c r="K59" s="145"/>
      <c r="L59" s="145"/>
    </row>
    <row r="60" spans="1:12" ht="15.6">
      <c r="A60" s="64"/>
      <c r="B60" s="17" t="s">
        <v>118</v>
      </c>
      <c r="C60" s="18"/>
      <c r="D60" s="67"/>
      <c r="E60" s="66"/>
      <c r="F60" s="29"/>
      <c r="H60" s="134"/>
      <c r="I60" s="134"/>
      <c r="J60" s="134"/>
      <c r="K60" s="134"/>
      <c r="L60" s="134"/>
    </row>
    <row r="61" spans="1:12">
      <c r="A61" s="23" t="s">
        <v>119</v>
      </c>
      <c r="B61" s="59" t="s">
        <v>120</v>
      </c>
      <c r="C61" s="27" t="s">
        <v>40</v>
      </c>
      <c r="D61" s="27" t="s">
        <v>40</v>
      </c>
      <c r="E61" s="27" t="s">
        <v>17</v>
      </c>
      <c r="F61" s="48" t="s">
        <v>18</v>
      </c>
      <c r="H61" s="135">
        <v>1297</v>
      </c>
      <c r="I61" s="133" t="s">
        <v>121</v>
      </c>
      <c r="J61" s="134"/>
      <c r="K61" s="135">
        <v>1286</v>
      </c>
      <c r="L61" s="133" t="s">
        <v>122</v>
      </c>
    </row>
    <row r="62" spans="1:12">
      <c r="A62" s="21" t="s">
        <v>123</v>
      </c>
      <c r="B62" s="109" t="s">
        <v>124</v>
      </c>
      <c r="C62" s="110" t="s">
        <v>40</v>
      </c>
      <c r="D62" s="110" t="s">
        <v>40</v>
      </c>
      <c r="E62" s="111" t="s">
        <v>17</v>
      </c>
      <c r="F62" s="44" t="s">
        <v>18</v>
      </c>
      <c r="H62" s="138">
        <v>3462</v>
      </c>
      <c r="I62" s="137" t="s">
        <v>121</v>
      </c>
      <c r="J62" s="134"/>
      <c r="K62" s="138">
        <v>3423</v>
      </c>
      <c r="L62" s="137" t="s">
        <v>122</v>
      </c>
    </row>
    <row r="63" spans="1:12">
      <c r="A63" s="21" t="s">
        <v>125</v>
      </c>
      <c r="B63" s="109" t="s">
        <v>126</v>
      </c>
      <c r="C63" s="110" t="s">
        <v>40</v>
      </c>
      <c r="D63" s="110" t="s">
        <v>40</v>
      </c>
      <c r="E63" s="110" t="s">
        <v>127</v>
      </c>
      <c r="F63" s="44" t="s">
        <v>18</v>
      </c>
      <c r="H63" s="138">
        <v>10445.859908074401</v>
      </c>
      <c r="I63" s="137" t="s">
        <v>128</v>
      </c>
      <c r="J63" s="134"/>
      <c r="K63" s="138">
        <v>10406.267090217299</v>
      </c>
      <c r="L63" s="137" t="s">
        <v>128</v>
      </c>
    </row>
    <row r="64" spans="1:12">
      <c r="A64" s="24" t="s">
        <v>129</v>
      </c>
      <c r="B64" s="39" t="s">
        <v>130</v>
      </c>
      <c r="C64" s="40" t="s">
        <v>40</v>
      </c>
      <c r="D64" s="40" t="s">
        <v>40</v>
      </c>
      <c r="E64" s="40" t="s">
        <v>127</v>
      </c>
      <c r="F64" s="46" t="s">
        <v>18</v>
      </c>
      <c r="H64" s="150">
        <v>22305.882937340499</v>
      </c>
      <c r="I64" s="146" t="s">
        <v>128</v>
      </c>
      <c r="J64" s="134"/>
      <c r="K64" s="150">
        <v>22242.322259103199</v>
      </c>
      <c r="L64" s="146" t="s">
        <v>128</v>
      </c>
    </row>
    <row r="65" spans="1:12">
      <c r="E65" s="47"/>
      <c r="F65" s="47"/>
      <c r="G65" s="47"/>
      <c r="H65" s="145"/>
      <c r="I65" s="145"/>
      <c r="J65" s="145"/>
      <c r="K65" s="145"/>
      <c r="L65" s="145"/>
    </row>
    <row r="66" spans="1:12" ht="15.6">
      <c r="A66" s="64"/>
      <c r="B66" s="17" t="s">
        <v>131</v>
      </c>
      <c r="C66" s="18"/>
      <c r="D66" s="67"/>
      <c r="E66" s="66"/>
      <c r="F66" s="29"/>
      <c r="H66" s="134"/>
      <c r="I66" s="134"/>
      <c r="J66" s="134"/>
      <c r="K66" s="134"/>
      <c r="L66" s="134"/>
    </row>
    <row r="67" spans="1:12">
      <c r="A67" s="23" t="s">
        <v>132</v>
      </c>
      <c r="B67" s="59" t="s">
        <v>133</v>
      </c>
      <c r="C67" s="27" t="s">
        <v>40</v>
      </c>
      <c r="D67" s="27" t="s">
        <v>40</v>
      </c>
      <c r="E67" s="27" t="s">
        <v>17</v>
      </c>
      <c r="F67" s="48" t="s">
        <v>18</v>
      </c>
      <c r="H67" s="135">
        <v>205</v>
      </c>
      <c r="I67" s="133" t="s">
        <v>20</v>
      </c>
      <c r="J67" s="134"/>
      <c r="K67" s="135">
        <v>205</v>
      </c>
      <c r="L67" s="133" t="s">
        <v>20</v>
      </c>
    </row>
    <row r="68" spans="1:12">
      <c r="A68" s="21" t="s">
        <v>134</v>
      </c>
      <c r="B68" s="109" t="s">
        <v>135</v>
      </c>
      <c r="C68" s="110" t="s">
        <v>40</v>
      </c>
      <c r="D68" s="110" t="s">
        <v>40</v>
      </c>
      <c r="E68" s="111" t="s">
        <v>17</v>
      </c>
      <c r="F68" s="44" t="s">
        <v>18</v>
      </c>
      <c r="H68" s="138">
        <v>1580</v>
      </c>
      <c r="I68" s="137" t="s">
        <v>20</v>
      </c>
      <c r="J68" s="134"/>
      <c r="K68" s="138">
        <v>1580</v>
      </c>
      <c r="L68" s="137" t="s">
        <v>20</v>
      </c>
    </row>
    <row r="69" spans="1:12">
      <c r="A69" s="139" t="s">
        <v>136</v>
      </c>
      <c r="B69" s="109" t="s">
        <v>137</v>
      </c>
      <c r="C69" s="110" t="s">
        <v>40</v>
      </c>
      <c r="D69" s="110" t="s">
        <v>40</v>
      </c>
      <c r="E69" s="111" t="s">
        <v>17</v>
      </c>
      <c r="F69" s="44" t="s">
        <v>18</v>
      </c>
      <c r="H69" s="138">
        <v>1171</v>
      </c>
      <c r="I69" s="137" t="s">
        <v>20</v>
      </c>
      <c r="J69" s="134"/>
      <c r="K69" s="138">
        <v>1171</v>
      </c>
      <c r="L69" s="137" t="s">
        <v>20</v>
      </c>
    </row>
    <row r="70" spans="1:12">
      <c r="A70" s="151" t="s">
        <v>138</v>
      </c>
      <c r="B70" s="109" t="s">
        <v>139</v>
      </c>
      <c r="C70" s="110" t="s">
        <v>40</v>
      </c>
      <c r="D70" s="110" t="s">
        <v>40</v>
      </c>
      <c r="E70" s="111" t="s">
        <v>17</v>
      </c>
      <c r="F70" s="44" t="s">
        <v>18</v>
      </c>
      <c r="H70" s="140">
        <v>933</v>
      </c>
      <c r="I70" s="141" t="s">
        <v>20</v>
      </c>
      <c r="J70" s="134"/>
      <c r="K70" s="140">
        <v>933</v>
      </c>
      <c r="L70" s="141" t="s">
        <v>20</v>
      </c>
    </row>
    <row r="71" spans="1:12">
      <c r="A71" s="21" t="s">
        <v>140</v>
      </c>
      <c r="B71" s="35" t="s">
        <v>141</v>
      </c>
      <c r="C71" s="209"/>
      <c r="D71" s="209"/>
      <c r="E71" s="111" t="s">
        <v>17</v>
      </c>
      <c r="F71" s="44" t="s">
        <v>18</v>
      </c>
      <c r="H71" s="140">
        <v>88</v>
      </c>
      <c r="I71" s="141" t="s">
        <v>20</v>
      </c>
      <c r="J71" s="134"/>
      <c r="K71" s="140">
        <v>200</v>
      </c>
      <c r="L71" s="141" t="s">
        <v>20</v>
      </c>
    </row>
    <row r="72" spans="1:12">
      <c r="A72" s="139" t="s">
        <v>142</v>
      </c>
      <c r="B72" s="109" t="s">
        <v>143</v>
      </c>
      <c r="C72" s="200"/>
      <c r="D72" s="200"/>
      <c r="E72" s="111" t="s">
        <v>17</v>
      </c>
      <c r="F72" s="44" t="s">
        <v>18</v>
      </c>
      <c r="H72" s="140">
        <v>95</v>
      </c>
      <c r="I72" s="141" t="s">
        <v>20</v>
      </c>
      <c r="J72" s="134"/>
      <c r="K72" s="140">
        <v>216</v>
      </c>
      <c r="L72" s="141" t="s">
        <v>20</v>
      </c>
    </row>
    <row r="73" spans="1:12">
      <c r="A73" s="151" t="s">
        <v>144</v>
      </c>
      <c r="B73" s="109" t="s">
        <v>145</v>
      </c>
      <c r="C73" s="200"/>
      <c r="D73" s="200"/>
      <c r="E73" s="111" t="s">
        <v>17</v>
      </c>
      <c r="F73" s="44" t="s">
        <v>18</v>
      </c>
      <c r="H73" s="140">
        <v>7</v>
      </c>
      <c r="I73" s="141" t="s">
        <v>20</v>
      </c>
      <c r="J73" s="134"/>
      <c r="K73" s="140">
        <v>16</v>
      </c>
      <c r="L73" s="141" t="s">
        <v>20</v>
      </c>
    </row>
    <row r="74" spans="1:12">
      <c r="A74" s="21" t="s">
        <v>146</v>
      </c>
      <c r="B74" s="109" t="s">
        <v>147</v>
      </c>
      <c r="C74" s="200"/>
      <c r="D74" s="200"/>
      <c r="E74" s="111" t="s">
        <v>17</v>
      </c>
      <c r="F74" s="44" t="s">
        <v>18</v>
      </c>
      <c r="H74" s="140">
        <v>3</v>
      </c>
      <c r="I74" s="141" t="s">
        <v>20</v>
      </c>
      <c r="J74" s="134"/>
      <c r="K74" s="140">
        <v>3</v>
      </c>
      <c r="L74" s="141" t="s">
        <v>20</v>
      </c>
    </row>
    <row r="75" spans="1:12">
      <c r="A75" s="139" t="s">
        <v>148</v>
      </c>
      <c r="B75" s="109" t="s">
        <v>149</v>
      </c>
      <c r="C75" s="200"/>
      <c r="D75" s="200"/>
      <c r="E75" s="111" t="s">
        <v>17</v>
      </c>
      <c r="F75" s="44" t="s">
        <v>18</v>
      </c>
      <c r="H75" s="140">
        <v>3</v>
      </c>
      <c r="I75" s="141" t="s">
        <v>20</v>
      </c>
      <c r="J75" s="134"/>
      <c r="K75" s="140">
        <v>3</v>
      </c>
      <c r="L75" s="141" t="s">
        <v>20</v>
      </c>
    </row>
    <row r="76" spans="1:12">
      <c r="A76" s="151" t="s">
        <v>150</v>
      </c>
      <c r="B76" s="109" t="s">
        <v>151</v>
      </c>
      <c r="C76" s="200"/>
      <c r="D76" s="200"/>
      <c r="E76" s="111" t="s">
        <v>17</v>
      </c>
      <c r="F76" s="44" t="s">
        <v>18</v>
      </c>
      <c r="H76" s="140">
        <v>1</v>
      </c>
      <c r="I76" s="141" t="s">
        <v>20</v>
      </c>
      <c r="J76" s="134"/>
      <c r="K76" s="140">
        <v>1</v>
      </c>
      <c r="L76" s="141" t="s">
        <v>20</v>
      </c>
    </row>
    <row r="77" spans="1:12">
      <c r="A77" s="24" t="s">
        <v>152</v>
      </c>
      <c r="B77" s="39" t="s">
        <v>153</v>
      </c>
      <c r="C77" s="40"/>
      <c r="D77" s="40"/>
      <c r="E77" s="40" t="s">
        <v>17</v>
      </c>
      <c r="F77" s="46" t="s">
        <v>18</v>
      </c>
      <c r="H77" s="150">
        <v>0</v>
      </c>
      <c r="I77" s="146" t="s">
        <v>154</v>
      </c>
      <c r="J77" s="134"/>
      <c r="K77" s="150">
        <v>0</v>
      </c>
      <c r="L77" s="146" t="s">
        <v>154</v>
      </c>
    </row>
    <row r="79" spans="1:12">
      <c r="A79" s="152"/>
      <c r="B79" s="153"/>
      <c r="C79" s="153"/>
      <c r="D79" s="154"/>
      <c r="E79" s="154"/>
      <c r="F79" s="155"/>
    </row>
    <row r="80" spans="1:12">
      <c r="A80" s="156" t="s">
        <v>155</v>
      </c>
      <c r="B80" s="157"/>
      <c r="C80" s="158"/>
      <c r="D80" s="159" t="s">
        <v>156</v>
      </c>
      <c r="F80" s="160"/>
    </row>
    <row r="81" spans="1:12">
      <c r="A81" s="161"/>
      <c r="B81" s="158"/>
      <c r="C81" s="158"/>
      <c r="D81" s="162"/>
      <c r="F81" s="160"/>
    </row>
    <row r="82" spans="1:12">
      <c r="A82" s="156" t="s">
        <v>157</v>
      </c>
      <c r="B82" s="157"/>
      <c r="C82" s="158"/>
      <c r="D82" s="159" t="s">
        <v>156</v>
      </c>
      <c r="F82" s="160"/>
    </row>
    <row r="83" spans="1:12">
      <c r="A83" s="161"/>
      <c r="B83" s="158"/>
      <c r="C83" s="158"/>
      <c r="D83" s="162"/>
      <c r="F83" s="160"/>
    </row>
    <row r="84" spans="1:12">
      <c r="A84" s="156" t="s">
        <v>158</v>
      </c>
      <c r="B84" s="158"/>
      <c r="C84" s="158"/>
      <c r="D84" s="159" t="s">
        <v>156</v>
      </c>
      <c r="F84" s="163"/>
    </row>
    <row r="85" spans="1:12">
      <c r="A85" s="164"/>
      <c r="B85" s="165"/>
      <c r="C85" s="165"/>
      <c r="D85" s="166"/>
      <c r="E85" s="166"/>
      <c r="F85" s="167"/>
      <c r="G85" s="56"/>
      <c r="H85" s="56"/>
      <c r="I85" s="56"/>
      <c r="J85" s="56"/>
      <c r="K85" s="56"/>
      <c r="L85" s="56"/>
    </row>
    <row r="86" spans="1:12">
      <c r="B86" s="57"/>
      <c r="C86" s="28"/>
      <c r="E86" s="56"/>
      <c r="F86" s="56"/>
      <c r="G86" s="56"/>
      <c r="H86" s="56"/>
      <c r="I86" s="56"/>
      <c r="J86" s="56"/>
      <c r="K86" s="56"/>
      <c r="L86" s="56"/>
    </row>
    <row r="87" spans="1:12">
      <c r="B87" s="168"/>
      <c r="C87" s="56"/>
      <c r="E87" s="56"/>
      <c r="F87" s="56"/>
      <c r="G87" s="56"/>
      <c r="H87" s="56"/>
      <c r="I87" s="56"/>
      <c r="J87" s="56"/>
      <c r="K87" s="56"/>
      <c r="L87" s="56"/>
    </row>
    <row r="88" spans="1:12">
      <c r="B88" s="56"/>
      <c r="C88" s="56"/>
      <c r="E88" s="56"/>
      <c r="F88" s="56"/>
      <c r="G88" s="56"/>
      <c r="H88" s="56"/>
      <c r="I88" s="56"/>
      <c r="J88" s="56"/>
      <c r="K88" s="56"/>
      <c r="L88" s="56"/>
    </row>
    <row r="89" spans="1:12">
      <c r="B89" s="56"/>
      <c r="C89" s="56"/>
      <c r="E89" s="56"/>
      <c r="F89" s="56"/>
      <c r="G89" s="56"/>
      <c r="H89" s="56"/>
      <c r="I89" s="56"/>
      <c r="J89" s="56"/>
      <c r="K89" s="56"/>
      <c r="L89" s="56"/>
    </row>
    <row r="90" spans="1:12" ht="14.1" customHeight="1">
      <c r="B90" s="56"/>
      <c r="C90" s="56"/>
      <c r="E90" s="56"/>
      <c r="F90" s="56"/>
      <c r="G90" s="56"/>
      <c r="H90" s="56"/>
      <c r="I90" s="56"/>
      <c r="J90" s="56"/>
      <c r="K90" s="56"/>
      <c r="L90" s="56"/>
    </row>
    <row r="91" spans="1:12" ht="14.1" customHeight="1">
      <c r="B91" s="56"/>
      <c r="C91" s="56"/>
      <c r="E91" s="56"/>
      <c r="F91" s="56"/>
      <c r="G91" s="56"/>
      <c r="H91" s="56"/>
      <c r="I91" s="56"/>
      <c r="J91" s="56"/>
      <c r="K91" s="56"/>
      <c r="L91" s="56"/>
    </row>
    <row r="92" spans="1:12" ht="14.1" customHeight="1">
      <c r="B92" s="56"/>
      <c r="C92" s="56"/>
      <c r="E92" s="56"/>
      <c r="F92" s="56"/>
      <c r="G92" s="56"/>
      <c r="H92" s="56"/>
      <c r="I92" s="56"/>
      <c r="J92" s="56"/>
      <c r="K92" s="56"/>
      <c r="L92" s="56"/>
    </row>
    <row r="93" spans="1:12" ht="14.1" customHeight="1">
      <c r="B93" s="56"/>
      <c r="C93" s="56"/>
      <c r="E93" s="56"/>
      <c r="F93" s="56"/>
      <c r="G93" s="56"/>
      <c r="H93" s="56"/>
      <c r="I93" s="56"/>
      <c r="J93" s="56"/>
      <c r="K93" s="56"/>
      <c r="L93" s="56"/>
    </row>
    <row r="94" spans="1:12" ht="14.1" customHeight="1">
      <c r="B94" s="56"/>
      <c r="C94" s="56"/>
      <c r="E94" s="56"/>
      <c r="F94" s="56"/>
      <c r="G94" s="56"/>
      <c r="H94" s="56"/>
      <c r="I94" s="56"/>
      <c r="J94" s="56"/>
      <c r="K94" s="56"/>
      <c r="L94" s="56"/>
    </row>
    <row r="95" spans="1:12" ht="14.1" customHeight="1">
      <c r="B95" s="56"/>
      <c r="C95" s="56"/>
      <c r="E95" s="56"/>
      <c r="F95" s="56"/>
      <c r="G95" s="56"/>
      <c r="H95" s="56"/>
      <c r="I95" s="56"/>
      <c r="J95" s="56"/>
      <c r="K95" s="56"/>
      <c r="L95" s="56"/>
    </row>
    <row r="96" spans="1:12" ht="14.1" customHeight="1">
      <c r="B96" s="56"/>
      <c r="C96" s="56"/>
      <c r="E96" s="56"/>
      <c r="F96" s="56"/>
      <c r="G96" s="56"/>
      <c r="H96" s="56"/>
      <c r="I96" s="56"/>
      <c r="J96" s="56"/>
      <c r="K96" s="56"/>
      <c r="L96" s="56"/>
    </row>
    <row r="97" spans="2:12" ht="14.1" customHeight="1">
      <c r="B97" s="56"/>
      <c r="C97" s="56"/>
      <c r="E97" s="56"/>
      <c r="F97" s="56"/>
      <c r="G97" s="56"/>
      <c r="H97" s="56"/>
      <c r="I97" s="56"/>
      <c r="J97" s="56"/>
      <c r="K97" s="56"/>
      <c r="L97" s="56"/>
    </row>
    <row r="98" spans="2:12" ht="14.1" customHeight="1">
      <c r="B98" s="58"/>
      <c r="C98" s="58"/>
      <c r="D98" s="169"/>
      <c r="E98" s="58"/>
      <c r="F98" s="58"/>
      <c r="G98" s="58"/>
      <c r="H98" s="58"/>
      <c r="I98" s="58"/>
      <c r="J98" s="58"/>
      <c r="K98" s="58"/>
      <c r="L98" s="58"/>
    </row>
    <row r="99" spans="2:12" ht="14.1" customHeight="1">
      <c r="B99" s="58"/>
      <c r="C99" s="58"/>
      <c r="D99" s="169"/>
      <c r="E99" s="58"/>
      <c r="F99" s="58"/>
      <c r="G99" s="58"/>
      <c r="H99" s="58"/>
      <c r="I99" s="58"/>
      <c r="J99" s="58"/>
      <c r="K99" s="58"/>
      <c r="L99" s="58"/>
    </row>
    <row r="100" spans="2:12" ht="14.1" customHeight="1">
      <c r="B100" s="58"/>
      <c r="C100" s="58"/>
      <c r="D100" s="169"/>
      <c r="E100" s="58"/>
      <c r="F100" s="58"/>
      <c r="G100" s="58"/>
      <c r="H100" s="58"/>
      <c r="I100" s="58"/>
      <c r="J100" s="58"/>
      <c r="K100" s="58"/>
      <c r="L100" s="58"/>
    </row>
    <row r="101" spans="2:12" ht="14.1" customHeight="1">
      <c r="B101" s="58"/>
      <c r="C101" s="58"/>
      <c r="D101" s="169"/>
      <c r="E101" s="58"/>
      <c r="F101" s="58"/>
      <c r="G101" s="58"/>
      <c r="H101" s="58"/>
      <c r="I101" s="58"/>
      <c r="J101" s="58"/>
      <c r="K101" s="58"/>
      <c r="L101" s="58"/>
    </row>
    <row r="102" spans="2:12" ht="14.1" customHeight="1">
      <c r="B102" s="58"/>
      <c r="C102" s="58"/>
      <c r="D102" s="169"/>
      <c r="E102" s="58"/>
      <c r="F102" s="58"/>
      <c r="G102" s="58"/>
      <c r="H102" s="58"/>
      <c r="I102" s="58"/>
      <c r="J102" s="58"/>
      <c r="K102" s="58"/>
      <c r="L102" s="58"/>
    </row>
    <row r="103" spans="2:12" ht="14.1" customHeight="1">
      <c r="B103" s="58"/>
      <c r="C103" s="58"/>
      <c r="D103" s="169"/>
      <c r="E103" s="58"/>
      <c r="F103" s="58"/>
      <c r="G103" s="58"/>
      <c r="H103" s="58"/>
      <c r="I103" s="58"/>
      <c r="J103" s="58"/>
      <c r="K103" s="58"/>
      <c r="L103" s="58"/>
    </row>
    <row r="104" spans="2:12" ht="14.1" customHeight="1">
      <c r="B104" s="58"/>
      <c r="C104" s="58"/>
      <c r="D104" s="169"/>
      <c r="E104" s="58"/>
      <c r="F104" s="58"/>
      <c r="G104" s="58"/>
      <c r="H104" s="58"/>
      <c r="I104" s="58"/>
      <c r="J104" s="58"/>
      <c r="K104" s="58"/>
      <c r="L104" s="58"/>
    </row>
    <row r="105" spans="2:12" ht="14.1" customHeight="1">
      <c r="B105" s="58"/>
      <c r="C105" s="58"/>
      <c r="D105" s="169"/>
      <c r="E105" s="19"/>
      <c r="F105" s="19"/>
      <c r="G105" s="19"/>
      <c r="H105" s="19"/>
      <c r="I105" s="19"/>
      <c r="J105" s="19"/>
      <c r="K105" s="19"/>
      <c r="L105" s="19"/>
    </row>
  </sheetData>
  <customSheetViews>
    <customSheetView guid="{814C99B9-B0CC-4C6F-8EDD-CEEC56748590}" scale="75" showPageBreaks="1" fitToPage="1" printArea="1" showRuler="0">
      <selection activeCell="B65" sqref="B65"/>
      <pageMargins left="0" right="0" top="0" bottom="0" header="0" footer="0"/>
      <pageSetup paperSize="8" scale="60" orientation="portrait" r:id="rId1"/>
      <headerFooter alignWithMargins="0">
        <oddHeader xml:space="preserve">&amp;C
</oddHeader>
        <oddFooter>&amp;L&amp;"CG Omega,Regular"Table 1 of 4&amp;R&amp;"CG Omega,Regular"&amp;12 &amp;10Date: April 2006
Revision: 9.0</oddFooter>
      </headerFooter>
    </customSheetView>
  </customSheetViews>
  <phoneticPr fontId="0" type="noConversion"/>
  <pageMargins left="0.74803149606299213" right="0.74803149606299213" top="0.51181102362204722" bottom="0.86614173228346458" header="0.51181102362204722" footer="0.51181102362204722"/>
  <pageSetup paperSize="8" scale="89" orientation="portrait" r:id="rId2"/>
  <headerFooter alignWithMargins="0">
    <oddHeader xml:space="preserve">&amp;C
</oddHeader>
    <oddFooter>&amp;R&amp;"CG Omega,Regular"&amp;12 &amp;L&amp;1#&amp;"Arial"&amp;11&amp;K000000SW Public Published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57"/>
  <sheetViews>
    <sheetView topLeftCell="A4" zoomScale="90" zoomScaleNormal="90" workbookViewId="0">
      <selection activeCell="A4" sqref="A1:XFD1048576"/>
    </sheetView>
  </sheetViews>
  <sheetFormatPr defaultColWidth="9.140625" defaultRowHeight="12.6"/>
  <cols>
    <col min="1" max="1" width="9.5703125" style="1" customWidth="1"/>
    <col min="2" max="2" width="66.5703125" style="1" customWidth="1"/>
    <col min="3" max="3" width="12.85546875" style="1" customWidth="1"/>
    <col min="4" max="4" width="27" style="1" customWidth="1"/>
    <col min="5" max="5" width="17.42578125" style="1" customWidth="1"/>
    <col min="6" max="6" width="12.42578125" style="1" bestFit="1" customWidth="1"/>
    <col min="7" max="7" width="2.140625" style="1" customWidth="1"/>
    <col min="8" max="8" width="14.140625" style="1" customWidth="1"/>
    <col min="9" max="9" width="4.85546875" style="1" customWidth="1"/>
    <col min="10" max="10" width="2" style="1" customWidth="1"/>
    <col min="11" max="11" width="18.42578125" style="1" customWidth="1"/>
    <col min="12" max="13" width="4.5703125" style="1" customWidth="1"/>
    <col min="14" max="16384" width="9.140625" style="1"/>
  </cols>
  <sheetData>
    <row r="1" spans="1:12" s="5" customFormat="1" ht="20.100000000000001">
      <c r="A1" s="3" t="s">
        <v>0</v>
      </c>
      <c r="B1" s="4"/>
      <c r="C1" s="4"/>
      <c r="D1" s="4"/>
    </row>
    <row r="2" spans="1:12" s="5" customFormat="1" ht="33" customHeight="1">
      <c r="A2" s="69"/>
      <c r="B2" s="20"/>
    </row>
    <row r="3" spans="1:12" s="5" customFormat="1" ht="36" customHeight="1">
      <c r="A3" s="3" t="s">
        <v>1</v>
      </c>
      <c r="B3" s="4"/>
      <c r="C3" s="4"/>
      <c r="D3" s="4"/>
    </row>
    <row r="4" spans="1:12" ht="15.6">
      <c r="A4" s="6"/>
      <c r="B4" s="7"/>
      <c r="C4" s="7"/>
      <c r="D4" s="7"/>
    </row>
    <row r="5" spans="1:12" ht="15.6">
      <c r="A5" s="6"/>
      <c r="B5" s="7"/>
      <c r="C5" s="7"/>
      <c r="D5" s="7"/>
    </row>
    <row r="6" spans="1:12" ht="20.100000000000001">
      <c r="A6" s="8" t="s">
        <v>2</v>
      </c>
      <c r="B6" s="29"/>
      <c r="C6" s="7"/>
    </row>
    <row r="7" spans="1:12" ht="20.100000000000001">
      <c r="A7" s="9" t="s">
        <v>159</v>
      </c>
      <c r="B7" s="30"/>
      <c r="C7" s="7"/>
    </row>
    <row r="8" spans="1:12" ht="15.95" thickBot="1">
      <c r="C8" s="7"/>
    </row>
    <row r="9" spans="1:12" s="2" customFormat="1" ht="31.5" thickBot="1">
      <c r="A9" s="204" t="s">
        <v>4</v>
      </c>
      <c r="B9" s="205" t="s">
        <v>5</v>
      </c>
      <c r="C9" s="206" t="s">
        <v>6</v>
      </c>
      <c r="D9" s="206" t="s">
        <v>6</v>
      </c>
      <c r="E9" s="206" t="s">
        <v>7</v>
      </c>
      <c r="F9" s="208" t="s">
        <v>8</v>
      </c>
      <c r="G9" s="10"/>
      <c r="H9" s="97" t="s">
        <v>9</v>
      </c>
      <c r="I9" s="98" t="s">
        <v>10</v>
      </c>
      <c r="J9" s="16"/>
      <c r="K9" s="97" t="s">
        <v>160</v>
      </c>
      <c r="L9" s="98" t="s">
        <v>10</v>
      </c>
    </row>
    <row r="10" spans="1:12" ht="12.95" thickBot="1">
      <c r="E10" s="47"/>
      <c r="F10" s="47"/>
      <c r="G10" s="47"/>
      <c r="H10" s="47"/>
      <c r="I10" s="47"/>
      <c r="J10" s="47"/>
      <c r="K10" s="47"/>
      <c r="L10" s="47"/>
    </row>
    <row r="11" spans="1:12" ht="15.95" thickBot="1">
      <c r="A11" s="31"/>
      <c r="B11" s="12" t="s">
        <v>161</v>
      </c>
      <c r="C11" s="13"/>
      <c r="D11" s="32"/>
      <c r="E11" s="33"/>
      <c r="F11" s="34"/>
    </row>
    <row r="12" spans="1:12">
      <c r="A12" s="25" t="s">
        <v>162</v>
      </c>
      <c r="B12" s="35" t="s">
        <v>163</v>
      </c>
      <c r="C12" s="27" t="s">
        <v>40</v>
      </c>
      <c r="D12" s="36" t="s">
        <v>164</v>
      </c>
      <c r="E12" s="37" t="s">
        <v>165</v>
      </c>
      <c r="F12" s="38" t="s">
        <v>18</v>
      </c>
      <c r="H12" s="170">
        <v>5395.0479999999998</v>
      </c>
      <c r="I12" s="171" t="s">
        <v>19</v>
      </c>
      <c r="J12" s="75"/>
      <c r="K12" s="170">
        <v>5405.8620000000001</v>
      </c>
      <c r="L12" s="171" t="s">
        <v>20</v>
      </c>
    </row>
    <row r="13" spans="1:12" ht="12.95" thickBot="1">
      <c r="A13" s="24" t="s">
        <v>166</v>
      </c>
      <c r="B13" s="39" t="s">
        <v>167</v>
      </c>
      <c r="C13" s="40" t="s">
        <v>40</v>
      </c>
      <c r="D13" s="101" t="s">
        <v>168</v>
      </c>
      <c r="E13" s="102" t="s">
        <v>165</v>
      </c>
      <c r="F13" s="124" t="s">
        <v>18</v>
      </c>
      <c r="H13" s="172">
        <v>5471.2510000000002</v>
      </c>
      <c r="I13" s="173" t="s">
        <v>19</v>
      </c>
      <c r="J13" s="75"/>
      <c r="K13" s="172">
        <v>5482.2190000000001</v>
      </c>
      <c r="L13" s="173" t="s">
        <v>20</v>
      </c>
    </row>
    <row r="14" spans="1:12" ht="12.95" thickBot="1">
      <c r="C14" s="47"/>
      <c r="E14" s="47"/>
      <c r="F14" s="47"/>
      <c r="G14" s="47"/>
      <c r="H14" s="76"/>
      <c r="I14" s="76"/>
      <c r="J14" s="76"/>
      <c r="K14" s="76"/>
      <c r="L14" s="76"/>
    </row>
    <row r="15" spans="1:12" ht="15.6">
      <c r="A15" s="31"/>
      <c r="B15" s="12" t="s">
        <v>169</v>
      </c>
      <c r="C15" s="13"/>
      <c r="D15" s="32"/>
      <c r="E15" s="33"/>
      <c r="F15" s="34"/>
      <c r="H15" s="75"/>
      <c r="I15" s="75"/>
      <c r="J15" s="75"/>
      <c r="K15" s="75"/>
      <c r="L15" s="75"/>
    </row>
    <row r="16" spans="1:12">
      <c r="A16" s="25" t="s">
        <v>170</v>
      </c>
      <c r="B16" s="35" t="s">
        <v>171</v>
      </c>
      <c r="C16" s="41" t="s">
        <v>172</v>
      </c>
      <c r="D16" s="41" t="s">
        <v>173</v>
      </c>
      <c r="E16" s="42" t="s">
        <v>165</v>
      </c>
      <c r="F16" s="43" t="s">
        <v>18</v>
      </c>
      <c r="H16" s="170">
        <v>5194.1440381008788</v>
      </c>
      <c r="I16" s="174" t="s">
        <v>19</v>
      </c>
      <c r="J16" s="175"/>
      <c r="K16" s="170">
        <v>5205.1440000000002</v>
      </c>
      <c r="L16" s="174" t="s">
        <v>20</v>
      </c>
    </row>
    <row r="17" spans="1:12">
      <c r="A17" s="21" t="s">
        <v>174</v>
      </c>
      <c r="B17" s="109" t="s">
        <v>175</v>
      </c>
      <c r="C17" s="110" t="s">
        <v>176</v>
      </c>
      <c r="D17" s="110" t="s">
        <v>177</v>
      </c>
      <c r="E17" s="111" t="s">
        <v>165</v>
      </c>
      <c r="F17" s="44" t="s">
        <v>18</v>
      </c>
      <c r="H17" s="176">
        <v>0.78547999999999996</v>
      </c>
      <c r="I17" s="177" t="s">
        <v>19</v>
      </c>
      <c r="J17" s="175"/>
      <c r="K17" s="176">
        <v>0.753</v>
      </c>
      <c r="L17" s="177" t="s">
        <v>20</v>
      </c>
    </row>
    <row r="18" spans="1:12">
      <c r="A18" s="24" t="s">
        <v>178</v>
      </c>
      <c r="B18" s="39" t="s">
        <v>179</v>
      </c>
      <c r="C18" s="40" t="s">
        <v>40</v>
      </c>
      <c r="D18" s="40" t="s">
        <v>180</v>
      </c>
      <c r="E18" s="45" t="s">
        <v>165</v>
      </c>
      <c r="F18" s="46" t="s">
        <v>41</v>
      </c>
      <c r="H18" s="77">
        <f>H16+H17</f>
        <v>5194.9295181008783</v>
      </c>
      <c r="I18" s="178" t="s">
        <v>19</v>
      </c>
      <c r="J18" s="105"/>
      <c r="K18" s="77">
        <f>+K16+K17</f>
        <v>5205.8969999999999</v>
      </c>
      <c r="L18" s="178" t="s">
        <v>20</v>
      </c>
    </row>
    <row r="19" spans="1:12">
      <c r="C19" s="47"/>
      <c r="H19" s="105"/>
      <c r="I19" s="105"/>
      <c r="J19" s="105"/>
      <c r="K19" s="105"/>
      <c r="L19" s="105"/>
    </row>
    <row r="20" spans="1:12" ht="15.95" thickBot="1">
      <c r="A20" s="31"/>
      <c r="B20" s="12" t="s">
        <v>181</v>
      </c>
      <c r="C20" s="13"/>
      <c r="D20" s="32"/>
      <c r="E20" s="33"/>
      <c r="F20" s="34"/>
      <c r="H20" s="105"/>
      <c r="I20" s="105"/>
      <c r="J20" s="105"/>
      <c r="K20" s="105"/>
      <c r="L20" s="105"/>
    </row>
    <row r="21" spans="1:12">
      <c r="A21" s="23" t="s">
        <v>182</v>
      </c>
      <c r="B21" s="26" t="s">
        <v>183</v>
      </c>
      <c r="C21" s="27" t="s">
        <v>184</v>
      </c>
      <c r="D21" s="27" t="s">
        <v>40</v>
      </c>
      <c r="E21" s="27" t="s">
        <v>185</v>
      </c>
      <c r="F21" s="48" t="s">
        <v>18</v>
      </c>
      <c r="H21" s="182">
        <v>1824.5260969999999</v>
      </c>
      <c r="I21" s="174" t="s">
        <v>19</v>
      </c>
      <c r="J21" s="175"/>
      <c r="K21" s="182">
        <v>1791.2896466447378</v>
      </c>
      <c r="L21" s="174" t="s">
        <v>19</v>
      </c>
    </row>
    <row r="22" spans="1:12">
      <c r="A22" s="21" t="s">
        <v>186</v>
      </c>
      <c r="B22" s="109" t="s">
        <v>187</v>
      </c>
      <c r="C22" s="110" t="s">
        <v>188</v>
      </c>
      <c r="D22" s="110" t="s">
        <v>162</v>
      </c>
      <c r="E22" s="110" t="s">
        <v>185</v>
      </c>
      <c r="F22" s="44" t="s">
        <v>18</v>
      </c>
      <c r="H22" s="180">
        <v>1107.1207394013179</v>
      </c>
      <c r="I22" s="177" t="s">
        <v>19</v>
      </c>
      <c r="J22" s="175"/>
      <c r="K22" s="179">
        <v>1068.4668036782632</v>
      </c>
      <c r="L22" s="177" t="s">
        <v>19</v>
      </c>
    </row>
    <row r="23" spans="1:12">
      <c r="A23" s="21" t="s">
        <v>189</v>
      </c>
      <c r="B23" s="109" t="s">
        <v>190</v>
      </c>
      <c r="C23" s="110" t="s">
        <v>191</v>
      </c>
      <c r="D23" s="110" t="s">
        <v>178</v>
      </c>
      <c r="E23" s="110" t="s">
        <v>185</v>
      </c>
      <c r="F23" s="44" t="s">
        <v>18</v>
      </c>
      <c r="H23" s="179">
        <v>0.21953976986301368</v>
      </c>
      <c r="I23" s="177" t="s">
        <v>19</v>
      </c>
      <c r="J23" s="175"/>
      <c r="K23" s="179">
        <v>0.2115136943908637</v>
      </c>
      <c r="L23" s="177" t="s">
        <v>19</v>
      </c>
    </row>
    <row r="24" spans="1:12">
      <c r="A24" s="21" t="s">
        <v>192</v>
      </c>
      <c r="B24" s="109" t="s">
        <v>193</v>
      </c>
      <c r="C24" s="110" t="s">
        <v>194</v>
      </c>
      <c r="D24" s="110" t="s">
        <v>195</v>
      </c>
      <c r="E24" s="110" t="s">
        <v>185</v>
      </c>
      <c r="F24" s="44" t="s">
        <v>18</v>
      </c>
      <c r="H24" s="179">
        <v>15.658018112525388</v>
      </c>
      <c r="I24" s="177" t="s">
        <v>196</v>
      </c>
      <c r="J24" s="175"/>
      <c r="K24" s="179">
        <v>15.658018112525388</v>
      </c>
      <c r="L24" s="177" t="s">
        <v>196</v>
      </c>
    </row>
    <row r="25" spans="1:12">
      <c r="A25" s="21" t="s">
        <v>197</v>
      </c>
      <c r="B25" s="109" t="s">
        <v>198</v>
      </c>
      <c r="C25" s="110" t="s">
        <v>199</v>
      </c>
      <c r="D25" s="110" t="s">
        <v>200</v>
      </c>
      <c r="E25" s="110" t="s">
        <v>185</v>
      </c>
      <c r="F25" s="44" t="s">
        <v>18</v>
      </c>
      <c r="H25" s="179">
        <v>340.36628881363811</v>
      </c>
      <c r="I25" s="177" t="s">
        <v>20</v>
      </c>
      <c r="J25" s="175"/>
      <c r="K25" s="179">
        <v>353.29180025690312</v>
      </c>
      <c r="L25" s="177" t="s">
        <v>20</v>
      </c>
    </row>
    <row r="26" spans="1:12">
      <c r="A26" s="21" t="s">
        <v>201</v>
      </c>
      <c r="B26" s="112" t="s">
        <v>202</v>
      </c>
      <c r="C26" s="113" t="s">
        <v>203</v>
      </c>
      <c r="D26" s="110" t="s">
        <v>204</v>
      </c>
      <c r="E26" s="110" t="s">
        <v>185</v>
      </c>
      <c r="F26" s="44" t="s">
        <v>18</v>
      </c>
      <c r="H26" s="179">
        <v>58.716981482946636</v>
      </c>
      <c r="I26" s="177" t="s">
        <v>205</v>
      </c>
      <c r="J26" s="175"/>
      <c r="K26" s="179">
        <v>58.716981482946636</v>
      </c>
      <c r="L26" s="177" t="s">
        <v>205</v>
      </c>
    </row>
    <row r="27" spans="1:12">
      <c r="A27" s="21" t="s">
        <v>206</v>
      </c>
      <c r="B27" s="112" t="s">
        <v>207</v>
      </c>
      <c r="C27" s="113" t="s">
        <v>208</v>
      </c>
      <c r="D27" s="110" t="s">
        <v>209</v>
      </c>
      <c r="E27" s="110" t="s">
        <v>185</v>
      </c>
      <c r="F27" s="44" t="s">
        <v>18</v>
      </c>
      <c r="H27" s="179">
        <v>1.3371045560589383</v>
      </c>
      <c r="I27" s="177" t="s">
        <v>205</v>
      </c>
      <c r="J27" s="175"/>
      <c r="K27" s="179">
        <v>1.3371045560589383</v>
      </c>
      <c r="L27" s="177" t="s">
        <v>205</v>
      </c>
    </row>
    <row r="28" spans="1:12">
      <c r="A28" s="21" t="s">
        <v>210</v>
      </c>
      <c r="B28" s="112" t="s">
        <v>211</v>
      </c>
      <c r="C28" s="113" t="s">
        <v>212</v>
      </c>
      <c r="D28" s="110" t="s">
        <v>213</v>
      </c>
      <c r="E28" s="110" t="s">
        <v>185</v>
      </c>
      <c r="F28" s="44" t="s">
        <v>18</v>
      </c>
      <c r="H28" s="179">
        <v>6.7855893103074516</v>
      </c>
      <c r="I28" s="177" t="s">
        <v>214</v>
      </c>
      <c r="J28" s="175"/>
      <c r="K28" s="179">
        <v>6.7855893103074516</v>
      </c>
      <c r="L28" s="177" t="s">
        <v>214</v>
      </c>
    </row>
    <row r="29" spans="1:12">
      <c r="A29" s="21" t="s">
        <v>215</v>
      </c>
      <c r="B29" s="112" t="s">
        <v>216</v>
      </c>
      <c r="C29" s="110" t="s">
        <v>40</v>
      </c>
      <c r="D29" s="110" t="s">
        <v>40</v>
      </c>
      <c r="E29" s="110" t="s">
        <v>185</v>
      </c>
      <c r="F29" s="44" t="s">
        <v>41</v>
      </c>
      <c r="H29" s="93">
        <f>SUM(H22:H28)</f>
        <v>1530.2042614466577</v>
      </c>
      <c r="I29" s="106" t="s">
        <v>20</v>
      </c>
      <c r="J29" s="105"/>
      <c r="K29" s="93">
        <f>SUM(K22:K28)</f>
        <v>1504.4678110913956</v>
      </c>
      <c r="L29" s="106" t="s">
        <v>20</v>
      </c>
    </row>
    <row r="30" spans="1:12">
      <c r="A30" s="21" t="s">
        <v>217</v>
      </c>
      <c r="B30" s="112" t="s">
        <v>218</v>
      </c>
      <c r="C30" s="110" t="s">
        <v>40</v>
      </c>
      <c r="D30" s="110" t="s">
        <v>40</v>
      </c>
      <c r="E30" s="110" t="s">
        <v>185</v>
      </c>
      <c r="F30" s="44" t="s">
        <v>41</v>
      </c>
      <c r="H30" s="93">
        <f>H21-H29</f>
        <v>294.32183555334223</v>
      </c>
      <c r="I30" s="106" t="s">
        <v>20</v>
      </c>
      <c r="J30" s="105"/>
      <c r="K30" s="93">
        <f>K21-K29</f>
        <v>286.82183555334223</v>
      </c>
      <c r="L30" s="106" t="s">
        <v>20</v>
      </c>
    </row>
    <row r="31" spans="1:12" ht="12.95" thickBot="1">
      <c r="A31" s="21" t="s">
        <v>219</v>
      </c>
      <c r="B31" s="112" t="s">
        <v>220</v>
      </c>
      <c r="C31" s="110" t="s">
        <v>40</v>
      </c>
      <c r="D31" s="110" t="s">
        <v>40</v>
      </c>
      <c r="E31" s="110" t="s">
        <v>185</v>
      </c>
      <c r="F31" s="44" t="s">
        <v>18</v>
      </c>
      <c r="H31" s="181">
        <v>131.07652832575428</v>
      </c>
      <c r="I31" s="177" t="s">
        <v>214</v>
      </c>
      <c r="J31" s="175"/>
      <c r="K31" s="181">
        <v>131.07652832575428</v>
      </c>
      <c r="L31" s="177" t="s">
        <v>214</v>
      </c>
    </row>
    <row r="32" spans="1:12" ht="12.95" thickBot="1">
      <c r="A32" s="24" t="s">
        <v>221</v>
      </c>
      <c r="B32" s="49" t="s">
        <v>222</v>
      </c>
      <c r="C32" s="40" t="s">
        <v>223</v>
      </c>
      <c r="D32" s="40" t="s">
        <v>40</v>
      </c>
      <c r="E32" s="40" t="s">
        <v>40</v>
      </c>
      <c r="F32" s="46" t="s">
        <v>18</v>
      </c>
      <c r="H32" s="175"/>
      <c r="I32" s="184" t="s">
        <v>20</v>
      </c>
      <c r="J32" s="175"/>
      <c r="K32" s="175"/>
      <c r="L32" s="184" t="s">
        <v>20</v>
      </c>
    </row>
    <row r="33" spans="1:12" ht="12.95" thickBot="1">
      <c r="H33" s="105"/>
      <c r="I33" s="105"/>
      <c r="J33" s="105"/>
      <c r="K33" s="105"/>
      <c r="L33" s="105"/>
    </row>
    <row r="34" spans="1:12" ht="15.95" thickBot="1">
      <c r="A34" s="31"/>
      <c r="B34" s="12" t="s">
        <v>224</v>
      </c>
      <c r="C34" s="13"/>
      <c r="D34" s="32"/>
      <c r="E34" s="33"/>
      <c r="F34" s="34"/>
      <c r="H34" s="105"/>
      <c r="I34" s="105"/>
      <c r="J34" s="105"/>
      <c r="K34" s="105"/>
      <c r="L34" s="105"/>
    </row>
    <row r="35" spans="1:12">
      <c r="A35" s="25" t="s">
        <v>225</v>
      </c>
      <c r="B35" s="35" t="s">
        <v>226</v>
      </c>
      <c r="C35" s="41" t="s">
        <v>40</v>
      </c>
      <c r="D35" s="41" t="s">
        <v>40</v>
      </c>
      <c r="E35" s="42" t="s">
        <v>185</v>
      </c>
      <c r="F35" s="43" t="s">
        <v>18</v>
      </c>
      <c r="H35" s="182">
        <v>470.42793356126754</v>
      </c>
      <c r="I35" s="174" t="s">
        <v>20</v>
      </c>
      <c r="J35" s="175"/>
      <c r="K35" s="182">
        <v>462.92793356126754</v>
      </c>
      <c r="L35" s="174" t="s">
        <v>20</v>
      </c>
    </row>
    <row r="36" spans="1:12">
      <c r="A36" s="21" t="s">
        <v>227</v>
      </c>
      <c r="B36" s="109" t="s">
        <v>228</v>
      </c>
      <c r="C36" s="110" t="s">
        <v>40</v>
      </c>
      <c r="D36" s="110" t="s">
        <v>40</v>
      </c>
      <c r="E36" s="110" t="s">
        <v>229</v>
      </c>
      <c r="F36" s="44" t="s">
        <v>41</v>
      </c>
      <c r="H36" s="95">
        <f>((H30+H31-H35)/H21)*100</f>
        <v>-2.4680145576548052</v>
      </c>
      <c r="I36" s="185" t="s">
        <v>20</v>
      </c>
      <c r="J36" s="107"/>
      <c r="K36" s="93">
        <f>((K30+K31-K35)/K21)*100</f>
        <v>-2.5138072877558275</v>
      </c>
      <c r="L36" s="185" t="s">
        <v>20</v>
      </c>
    </row>
    <row r="37" spans="1:12">
      <c r="A37" s="21" t="s">
        <v>230</v>
      </c>
      <c r="B37" s="109" t="s">
        <v>231</v>
      </c>
      <c r="C37" s="110" t="s">
        <v>40</v>
      </c>
      <c r="D37" s="110" t="s">
        <v>40</v>
      </c>
      <c r="E37" s="111" t="s">
        <v>185</v>
      </c>
      <c r="F37" s="44" t="s">
        <v>18</v>
      </c>
      <c r="H37" s="179">
        <v>-7.7632946655647288</v>
      </c>
      <c r="I37" s="177" t="s">
        <v>20</v>
      </c>
      <c r="J37" s="175"/>
      <c r="K37" s="179">
        <v>-7.7632946655647288</v>
      </c>
      <c r="L37" s="177" t="s">
        <v>20</v>
      </c>
    </row>
    <row r="38" spans="1:12" ht="12.95" thickBot="1">
      <c r="A38" s="24" t="s">
        <v>232</v>
      </c>
      <c r="B38" s="39" t="s">
        <v>233</v>
      </c>
      <c r="C38" s="40" t="s">
        <v>40</v>
      </c>
      <c r="D38" s="40" t="s">
        <v>40</v>
      </c>
      <c r="E38" s="45" t="s">
        <v>185</v>
      </c>
      <c r="F38" s="46" t="s">
        <v>41</v>
      </c>
      <c r="H38" s="94">
        <f>H35+H37</f>
        <v>462.66463889570281</v>
      </c>
      <c r="I38" s="186" t="s">
        <v>20</v>
      </c>
      <c r="J38" s="107"/>
      <c r="K38" s="94">
        <f>K35+K37</f>
        <v>455.16463889570281</v>
      </c>
      <c r="L38" s="186" t="s">
        <v>20</v>
      </c>
    </row>
    <row r="39" spans="1:12" ht="12.95" thickBot="1">
      <c r="C39" s="47"/>
      <c r="E39" s="47"/>
      <c r="F39" s="47"/>
      <c r="G39" s="47"/>
      <c r="H39" s="105"/>
      <c r="I39" s="105"/>
      <c r="J39" s="105"/>
      <c r="K39" s="105"/>
      <c r="L39" s="105"/>
    </row>
    <row r="40" spans="1:12" ht="15.6">
      <c r="A40" s="31"/>
      <c r="B40" s="12" t="s">
        <v>234</v>
      </c>
      <c r="C40" s="13"/>
      <c r="D40" s="32"/>
      <c r="E40" s="33"/>
      <c r="F40" s="34"/>
      <c r="H40" s="105"/>
      <c r="I40" s="105"/>
      <c r="J40" s="105"/>
      <c r="K40" s="105"/>
      <c r="L40" s="105"/>
    </row>
    <row r="41" spans="1:12">
      <c r="A41" s="22" t="s">
        <v>235</v>
      </c>
      <c r="B41" s="50" t="s">
        <v>236</v>
      </c>
      <c r="C41" s="51" t="s">
        <v>237</v>
      </c>
      <c r="D41" s="51" t="s">
        <v>221</v>
      </c>
      <c r="E41" s="51" t="s">
        <v>185</v>
      </c>
      <c r="F41" s="52" t="s">
        <v>18</v>
      </c>
      <c r="H41" s="82">
        <v>14.353999999999999</v>
      </c>
      <c r="I41" s="108" t="s">
        <v>205</v>
      </c>
      <c r="J41" s="105"/>
      <c r="K41" s="82">
        <v>14.353999999999999</v>
      </c>
      <c r="L41" s="108" t="s">
        <v>205</v>
      </c>
    </row>
    <row r="42" spans="1:12">
      <c r="C42" s="47"/>
      <c r="E42" s="47"/>
      <c r="F42" s="47"/>
      <c r="G42" s="47"/>
      <c r="H42" s="76"/>
      <c r="I42" s="76"/>
      <c r="J42" s="76"/>
      <c r="K42" s="76"/>
      <c r="L42" s="76"/>
    </row>
    <row r="43" spans="1:12" ht="15.95" thickBot="1">
      <c r="A43" s="31"/>
      <c r="B43" s="12" t="s">
        <v>238</v>
      </c>
      <c r="C43" s="13"/>
      <c r="D43" s="32"/>
      <c r="E43" s="33"/>
      <c r="F43" s="34"/>
      <c r="H43" s="75"/>
      <c r="I43" s="75"/>
      <c r="J43" s="75"/>
      <c r="K43" s="75"/>
      <c r="L43" s="75"/>
    </row>
    <row r="44" spans="1:12">
      <c r="A44" s="23" t="s">
        <v>239</v>
      </c>
      <c r="B44" s="26" t="s">
        <v>240</v>
      </c>
      <c r="C44" s="53" t="s">
        <v>241</v>
      </c>
      <c r="D44" s="27" t="s">
        <v>174</v>
      </c>
      <c r="E44" s="27" t="s">
        <v>242</v>
      </c>
      <c r="F44" s="48" t="s">
        <v>18</v>
      </c>
      <c r="G44" s="47"/>
      <c r="H44" s="187">
        <v>380.42904586077344</v>
      </c>
      <c r="I44" s="188" t="s">
        <v>19</v>
      </c>
      <c r="J44" s="175"/>
      <c r="K44" s="187">
        <v>363.21494465657935</v>
      </c>
      <c r="L44" s="188" t="s">
        <v>19</v>
      </c>
    </row>
    <row r="45" spans="1:12">
      <c r="A45" s="21" t="s">
        <v>243</v>
      </c>
      <c r="B45" s="114" t="s">
        <v>244</v>
      </c>
      <c r="C45" s="211" t="s">
        <v>245</v>
      </c>
      <c r="D45" s="110" t="s">
        <v>189</v>
      </c>
      <c r="E45" s="110" t="s">
        <v>242</v>
      </c>
      <c r="F45" s="44" t="s">
        <v>18</v>
      </c>
      <c r="G45" s="47"/>
      <c r="H45" s="189">
        <v>573.29110515356979</v>
      </c>
      <c r="I45" s="190" t="s">
        <v>20</v>
      </c>
      <c r="J45" s="175"/>
      <c r="K45" s="189">
        <v>573.29110515356979</v>
      </c>
      <c r="L45" s="190" t="s">
        <v>20</v>
      </c>
    </row>
    <row r="46" spans="1:12">
      <c r="A46" s="21" t="s">
        <v>246</v>
      </c>
      <c r="B46" s="114" t="s">
        <v>247</v>
      </c>
      <c r="C46" s="211" t="s">
        <v>248</v>
      </c>
      <c r="D46" s="110" t="s">
        <v>186</v>
      </c>
      <c r="E46" s="110" t="s">
        <v>185</v>
      </c>
      <c r="F46" s="44" t="s">
        <v>18</v>
      </c>
      <c r="H46" s="189">
        <v>8.6466191780821926E-3</v>
      </c>
      <c r="I46" s="190" t="s">
        <v>214</v>
      </c>
      <c r="J46" s="175"/>
      <c r="K46" s="189">
        <v>8.6466191780821926E-3</v>
      </c>
      <c r="L46" s="190" t="s">
        <v>214</v>
      </c>
    </row>
    <row r="47" spans="1:12" ht="15.75" customHeight="1" thickBot="1">
      <c r="A47" s="24" t="s">
        <v>249</v>
      </c>
      <c r="B47" s="54" t="s">
        <v>250</v>
      </c>
      <c r="C47" s="55" t="s">
        <v>251</v>
      </c>
      <c r="D47" s="40" t="s">
        <v>232</v>
      </c>
      <c r="E47" s="40" t="s">
        <v>185</v>
      </c>
      <c r="F47" s="46" t="s">
        <v>18</v>
      </c>
      <c r="H47" s="92">
        <v>15.156640331400197</v>
      </c>
      <c r="I47" s="191" t="s">
        <v>214</v>
      </c>
      <c r="J47" s="175"/>
      <c r="K47" s="92">
        <v>15.156640331400197</v>
      </c>
      <c r="L47" s="191" t="s">
        <v>214</v>
      </c>
    </row>
    <row r="50" spans="1:6">
      <c r="A50" s="152"/>
      <c r="B50" s="153"/>
      <c r="C50" s="153"/>
      <c r="D50" s="154"/>
      <c r="E50" s="154"/>
      <c r="F50" s="155"/>
    </row>
    <row r="51" spans="1:6" ht="15.6">
      <c r="A51" s="156" t="s">
        <v>252</v>
      </c>
      <c r="B51" s="210"/>
      <c r="C51" s="158"/>
      <c r="D51" s="159" t="s">
        <v>156</v>
      </c>
      <c r="E51" s="183"/>
      <c r="F51" s="160"/>
    </row>
    <row r="52" spans="1:6">
      <c r="A52" s="161"/>
      <c r="B52" s="158"/>
      <c r="C52" s="158"/>
      <c r="D52" s="162"/>
      <c r="F52" s="160"/>
    </row>
    <row r="53" spans="1:6">
      <c r="A53" s="156" t="s">
        <v>157</v>
      </c>
      <c r="B53" s="157"/>
      <c r="C53" s="158"/>
      <c r="D53" s="159" t="s">
        <v>156</v>
      </c>
      <c r="E53" s="183"/>
      <c r="F53" s="160"/>
    </row>
    <row r="54" spans="1:6">
      <c r="A54" s="161"/>
      <c r="B54" s="158"/>
      <c r="C54" s="158"/>
      <c r="D54" s="162"/>
      <c r="F54" s="160"/>
    </row>
    <row r="55" spans="1:6">
      <c r="A55" s="156" t="s">
        <v>158</v>
      </c>
      <c r="B55" s="158"/>
      <c r="C55" s="158"/>
      <c r="D55" s="159" t="s">
        <v>156</v>
      </c>
      <c r="F55" s="163"/>
    </row>
    <row r="56" spans="1:6">
      <c r="A56" s="164"/>
      <c r="B56" s="165"/>
      <c r="C56" s="165"/>
      <c r="D56" s="166"/>
      <c r="E56" s="166"/>
      <c r="F56" s="167"/>
    </row>
    <row r="57" spans="1:6">
      <c r="B57" s="57"/>
      <c r="C57" s="28"/>
      <c r="D57" s="28"/>
      <c r="E57" s="56"/>
      <c r="F57" s="56"/>
    </row>
    <row r="58" spans="1:6">
      <c r="B58" s="168"/>
    </row>
    <row r="69" spans="4:6">
      <c r="D69" s="47"/>
      <c r="E69" s="47"/>
      <c r="F69" s="47"/>
    </row>
    <row r="70" spans="4:6">
      <c r="D70" s="47"/>
      <c r="E70" s="47"/>
      <c r="F70" s="47"/>
    </row>
    <row r="71" spans="4:6">
      <c r="D71" s="47"/>
      <c r="E71" s="47"/>
      <c r="F71" s="47"/>
    </row>
    <row r="72" spans="4:6">
      <c r="D72" s="47"/>
      <c r="E72" s="47"/>
      <c r="F72" s="47"/>
    </row>
    <row r="73" spans="4:6">
      <c r="D73" s="47"/>
      <c r="E73" s="47"/>
      <c r="F73" s="47"/>
    </row>
    <row r="74" spans="4:6">
      <c r="D74" s="47"/>
      <c r="E74" s="47"/>
      <c r="F74" s="47"/>
    </row>
    <row r="75" spans="4:6">
      <c r="D75" s="47"/>
      <c r="E75" s="47"/>
      <c r="F75" s="47"/>
    </row>
    <row r="76" spans="4:6">
      <c r="D76" s="47"/>
      <c r="E76" s="47"/>
      <c r="F76" s="47"/>
    </row>
    <row r="77" spans="4:6">
      <c r="D77" s="47"/>
      <c r="E77" s="47"/>
      <c r="F77" s="47"/>
    </row>
    <row r="78" spans="4:6">
      <c r="D78" s="47"/>
      <c r="E78" s="47"/>
      <c r="F78" s="47"/>
    </row>
    <row r="79" spans="4:6">
      <c r="D79" s="47"/>
      <c r="E79" s="47"/>
      <c r="F79" s="47"/>
    </row>
    <row r="80" spans="4:6">
      <c r="D80" s="47"/>
      <c r="E80" s="47"/>
      <c r="F80" s="47"/>
    </row>
    <row r="81" spans="4:12">
      <c r="D81" s="47"/>
      <c r="E81" s="47"/>
      <c r="F81" s="47"/>
    </row>
    <row r="82" spans="4:12">
      <c r="D82" s="47"/>
      <c r="E82" s="47"/>
      <c r="F82" s="47"/>
    </row>
    <row r="83" spans="4:12">
      <c r="D83" s="47"/>
      <c r="E83" s="47"/>
      <c r="F83" s="47"/>
    </row>
    <row r="84" spans="4:12">
      <c r="D84" s="47"/>
      <c r="E84" s="47"/>
      <c r="F84" s="47"/>
    </row>
    <row r="85" spans="4:12">
      <c r="D85" s="47"/>
      <c r="E85" s="47"/>
      <c r="F85" s="47"/>
    </row>
    <row r="86" spans="4:12">
      <c r="D86" s="47"/>
      <c r="E86" s="47"/>
      <c r="F86" s="47"/>
    </row>
    <row r="87" spans="4:12">
      <c r="D87" s="47"/>
      <c r="E87" s="47"/>
      <c r="F87" s="47"/>
    </row>
    <row r="88" spans="4:12">
      <c r="D88" s="47"/>
      <c r="E88" s="47"/>
      <c r="F88" s="47"/>
    </row>
    <row r="89" spans="4:12">
      <c r="D89" s="47"/>
      <c r="E89" s="47"/>
      <c r="F89" s="47"/>
    </row>
    <row r="90" spans="4:12">
      <c r="D90" s="47"/>
      <c r="E90" s="47"/>
      <c r="F90" s="47"/>
    </row>
    <row r="91" spans="4:12">
      <c r="H91" s="47"/>
      <c r="I91" s="47"/>
      <c r="J91" s="47"/>
      <c r="K91" s="47"/>
      <c r="L91" s="47"/>
    </row>
    <row r="92" spans="4:12">
      <c r="G92" s="47"/>
      <c r="H92" s="47"/>
      <c r="I92" s="47"/>
      <c r="J92" s="47"/>
      <c r="K92" s="47"/>
      <c r="L92" s="47"/>
    </row>
    <row r="93" spans="4:12">
      <c r="G93" s="47"/>
      <c r="H93" s="47"/>
      <c r="I93" s="47"/>
      <c r="J93" s="47"/>
      <c r="K93" s="47"/>
      <c r="L93" s="47"/>
    </row>
    <row r="94" spans="4:12">
      <c r="G94" s="47"/>
    </row>
    <row r="96" spans="4:12">
      <c r="J96" s="47"/>
    </row>
    <row r="98" spans="1:12">
      <c r="B98" s="57"/>
      <c r="C98" s="57"/>
      <c r="D98" s="28"/>
    </row>
    <row r="101" spans="1:12">
      <c r="A101" s="56"/>
      <c r="B101" s="56"/>
      <c r="C101" s="56"/>
      <c r="D101" s="56"/>
      <c r="E101" s="56"/>
      <c r="F101" s="56"/>
      <c r="H101" s="56"/>
      <c r="I101" s="56"/>
      <c r="J101" s="56"/>
      <c r="K101" s="56"/>
      <c r="L101" s="56"/>
    </row>
    <row r="102" spans="1:12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</row>
    <row r="103" spans="1:12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</row>
    <row r="104" spans="1:12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</row>
    <row r="105" spans="1:12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</row>
    <row r="106" spans="1:12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</row>
    <row r="107" spans="1:12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</row>
    <row r="108" spans="1:12" ht="14.1" customHeight="1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</row>
    <row r="109" spans="1:12" ht="14.1" customHeight="1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</row>
    <row r="110" spans="1:12" ht="14.1" customHeight="1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</row>
    <row r="111" spans="1:12" ht="14.1" customHeight="1">
      <c r="B111" s="56"/>
      <c r="C111" s="56"/>
      <c r="D111" s="58"/>
      <c r="E111" s="56"/>
      <c r="G111" s="56"/>
      <c r="H111" s="56"/>
      <c r="I111" s="56"/>
      <c r="J111" s="56"/>
      <c r="K111" s="56"/>
      <c r="L111" s="56"/>
    </row>
    <row r="112" spans="1:12" ht="14.1" customHeight="1">
      <c r="B112" s="56"/>
      <c r="C112" s="56"/>
      <c r="D112" s="58"/>
      <c r="E112" s="56"/>
      <c r="G112" s="56"/>
      <c r="H112" s="56"/>
      <c r="I112" s="56"/>
      <c r="J112" s="56"/>
      <c r="K112" s="56"/>
      <c r="L112" s="56"/>
    </row>
    <row r="113" spans="2:12" ht="14.1" customHeight="1">
      <c r="B113" s="56"/>
      <c r="C113" s="56"/>
      <c r="D113" s="58"/>
      <c r="E113" s="56"/>
      <c r="G113" s="56"/>
      <c r="H113" s="56"/>
      <c r="I113" s="56"/>
      <c r="J113" s="56"/>
      <c r="K113" s="56"/>
      <c r="L113" s="56"/>
    </row>
    <row r="114" spans="2:12" ht="14.1" customHeight="1">
      <c r="B114" s="56"/>
      <c r="C114" s="56"/>
      <c r="E114" s="56"/>
      <c r="G114" s="56"/>
      <c r="H114" s="56"/>
      <c r="I114" s="56"/>
      <c r="J114" s="56"/>
      <c r="K114" s="56"/>
      <c r="L114" s="56"/>
    </row>
    <row r="115" spans="2:12" ht="14.1" customHeight="1">
      <c r="B115" s="56"/>
      <c r="C115" s="56"/>
      <c r="E115" s="56"/>
      <c r="G115" s="56"/>
      <c r="H115" s="56"/>
      <c r="I115" s="56"/>
      <c r="J115" s="56"/>
      <c r="K115" s="56"/>
      <c r="L115" s="56"/>
    </row>
    <row r="116" spans="2:12" ht="14.1" customHeight="1">
      <c r="B116" s="56"/>
      <c r="C116" s="56"/>
      <c r="E116" s="56"/>
      <c r="G116" s="56"/>
      <c r="H116" s="56"/>
      <c r="I116" s="56"/>
      <c r="J116" s="56"/>
      <c r="K116" s="56"/>
      <c r="L116" s="56"/>
    </row>
    <row r="117" spans="2:12" ht="14.1" customHeight="1">
      <c r="B117" s="58"/>
      <c r="C117" s="58"/>
      <c r="E117" s="58"/>
      <c r="G117" s="56"/>
      <c r="H117" s="56"/>
      <c r="I117" s="56"/>
      <c r="J117" s="56"/>
      <c r="K117" s="56"/>
      <c r="L117" s="56"/>
    </row>
    <row r="118" spans="2:12" ht="14.1" customHeight="1">
      <c r="B118" s="58"/>
      <c r="C118" s="58"/>
      <c r="E118" s="58"/>
      <c r="G118" s="56"/>
      <c r="H118" s="58"/>
      <c r="I118" s="58"/>
      <c r="J118" s="58"/>
      <c r="K118" s="58"/>
      <c r="L118" s="58"/>
    </row>
    <row r="119" spans="2:12" ht="14.1" customHeight="1">
      <c r="B119" s="58"/>
      <c r="C119" s="58"/>
      <c r="E119" s="58"/>
      <c r="G119" s="58"/>
      <c r="H119" s="58"/>
      <c r="I119" s="58"/>
      <c r="J119" s="58"/>
      <c r="K119" s="58"/>
      <c r="L119" s="58"/>
    </row>
    <row r="120" spans="2:12" ht="14.1" customHeight="1">
      <c r="B120" s="58"/>
      <c r="C120" s="58"/>
      <c r="E120" s="58"/>
      <c r="G120" s="58"/>
      <c r="H120" s="58"/>
      <c r="I120" s="58"/>
      <c r="J120" s="58"/>
      <c r="K120" s="58"/>
      <c r="L120" s="58"/>
    </row>
    <row r="121" spans="2:12" ht="14.1" customHeight="1">
      <c r="B121" s="58"/>
      <c r="C121" s="58"/>
      <c r="E121" s="58"/>
      <c r="G121" s="58"/>
      <c r="H121" s="58"/>
      <c r="I121" s="58"/>
      <c r="J121" s="58"/>
      <c r="K121" s="58"/>
      <c r="L121" s="58"/>
    </row>
    <row r="122" spans="2:12" ht="14.1" customHeight="1">
      <c r="B122" s="58"/>
      <c r="C122" s="58"/>
      <c r="E122" s="58"/>
      <c r="G122" s="58"/>
      <c r="H122" s="58"/>
      <c r="I122" s="58"/>
      <c r="J122" s="58"/>
      <c r="K122" s="58"/>
      <c r="L122" s="58"/>
    </row>
    <row r="123" spans="2:12" ht="14.1" customHeight="1">
      <c r="B123" s="58"/>
      <c r="C123" s="58"/>
      <c r="E123" s="58"/>
      <c r="G123" s="58"/>
      <c r="H123" s="58"/>
      <c r="I123" s="58"/>
      <c r="J123" s="58"/>
      <c r="K123" s="58"/>
      <c r="L123" s="58"/>
    </row>
    <row r="124" spans="2:12" ht="14.1" customHeight="1">
      <c r="B124" s="58"/>
      <c r="C124" s="58"/>
      <c r="E124" s="19"/>
      <c r="G124" s="58"/>
      <c r="H124" s="58"/>
      <c r="I124" s="58"/>
      <c r="J124" s="58"/>
      <c r="K124" s="58"/>
      <c r="L124" s="58"/>
    </row>
    <row r="125" spans="2:12" ht="14.1" customHeight="1">
      <c r="G125" s="58"/>
      <c r="H125" s="19"/>
      <c r="I125" s="19"/>
      <c r="J125" s="19"/>
      <c r="K125" s="19"/>
      <c r="L125" s="19"/>
    </row>
    <row r="126" spans="2:12" ht="14.1" customHeight="1">
      <c r="G126" s="19"/>
    </row>
    <row r="127" spans="2:12" ht="14.1" customHeight="1"/>
    <row r="128" spans="2:12" ht="14.1" customHeight="1"/>
    <row r="129" ht="14.1" customHeight="1"/>
    <row r="130" ht="14.1" customHeight="1"/>
    <row r="131" ht="14.1" customHeight="1"/>
    <row r="132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</sheetData>
  <customSheetViews>
    <customSheetView guid="{814C99B9-B0CC-4C6F-8EDD-CEEC56748590}" scale="75" showPageBreaks="1" fitToPage="1" printArea="1" showRuler="0" topLeftCell="A52">
      <selection activeCell="B22" sqref="B22"/>
      <pageMargins left="0" right="0" top="0" bottom="0" header="0" footer="0"/>
      <pageSetup paperSize="8" scale="59" orientation="portrait" r:id="rId1"/>
      <headerFooter alignWithMargins="0">
        <oddFooter>&amp;L&amp;"CG Omega,Regular"Table 2 of 4&amp;R&amp;"CG Omega,Regular" Date: April 2006
Revision: 9.0</oddFooter>
      </headerFooter>
    </customSheetView>
  </customSheetViews>
  <phoneticPr fontId="0" type="noConversion"/>
  <pageMargins left="0.74803149606299213" right="0.74803149606299213" top="0.78740157480314965" bottom="0.98425196850393704" header="0.51181102362204722" footer="0.51181102362204722"/>
  <pageSetup paperSize="8" scale="89" orientation="portrait" r:id="rId2"/>
  <headerFooter alignWithMargins="0">
    <oddFooter>&amp;L&amp;1#&amp;"Arial"&amp;11&amp;K000000SW Public Published</oddFooter>
  </headerFooter>
  <ignoredErrors>
    <ignoredError sqref="E12:E13 E16:E18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2"/>
  <sheetViews>
    <sheetView zoomScale="85" zoomScaleNormal="85" workbookViewId="0">
      <selection sqref="A1:XFD1048576"/>
    </sheetView>
  </sheetViews>
  <sheetFormatPr defaultColWidth="9.140625" defaultRowHeight="12.6"/>
  <cols>
    <col min="1" max="1" width="10.42578125" style="1" customWidth="1"/>
    <col min="2" max="2" width="68.85546875" style="1" customWidth="1"/>
    <col min="3" max="3" width="15.42578125" style="1" customWidth="1"/>
    <col min="4" max="4" width="21.140625" style="1" bestFit="1" customWidth="1"/>
    <col min="5" max="5" width="19.28515625" style="1" customWidth="1"/>
    <col min="6" max="6" width="12.42578125" style="1" bestFit="1" customWidth="1"/>
    <col min="7" max="7" width="2.140625" style="1" customWidth="1"/>
    <col min="8" max="8" width="15" style="1" customWidth="1"/>
    <col min="9" max="9" width="3.42578125" style="1" customWidth="1"/>
    <col min="10" max="10" width="2" style="1" customWidth="1"/>
    <col min="11" max="11" width="17.5703125" style="1" customWidth="1"/>
    <col min="12" max="12" width="4.5703125" style="1" customWidth="1"/>
    <col min="13" max="16384" width="9.140625" style="1"/>
  </cols>
  <sheetData>
    <row r="1" spans="1:12" s="5" customFormat="1" ht="20.100000000000001">
      <c r="A1" s="3" t="s">
        <v>0</v>
      </c>
      <c r="B1" s="4"/>
      <c r="C1" s="4"/>
      <c r="D1" s="4"/>
    </row>
    <row r="2" spans="1:12" s="5" customFormat="1" ht="20.100000000000001">
      <c r="A2" s="69"/>
      <c r="B2" s="4"/>
    </row>
    <row r="3" spans="1:12" s="5" customFormat="1" ht="37.5" customHeight="1">
      <c r="A3" s="3" t="s">
        <v>1</v>
      </c>
      <c r="C3" s="4"/>
      <c r="D3" s="4"/>
    </row>
    <row r="4" spans="1:12" ht="15.6">
      <c r="A4" s="6"/>
      <c r="B4" s="7"/>
      <c r="C4" s="7"/>
      <c r="D4" s="7"/>
    </row>
    <row r="5" spans="1:12" ht="15.95" thickBot="1">
      <c r="A5" s="6"/>
      <c r="C5" s="7"/>
      <c r="D5" s="7"/>
    </row>
    <row r="6" spans="1:12" ht="20.100000000000001">
      <c r="A6" s="8" t="s">
        <v>2</v>
      </c>
      <c r="B6" s="29"/>
      <c r="C6" s="7"/>
    </row>
    <row r="7" spans="1:12" ht="20.45" thickBot="1">
      <c r="A7" s="9" t="s">
        <v>253</v>
      </c>
      <c r="B7" s="30"/>
      <c r="C7" s="7"/>
    </row>
    <row r="8" spans="1:12" ht="20.45" thickBot="1">
      <c r="A8" s="70"/>
      <c r="C8" s="7"/>
    </row>
    <row r="9" spans="1:12" s="2" customFormat="1" ht="39" customHeight="1" thickBot="1">
      <c r="A9" s="204" t="s">
        <v>4</v>
      </c>
      <c r="B9" s="205" t="s">
        <v>5</v>
      </c>
      <c r="C9" s="206" t="s">
        <v>6</v>
      </c>
      <c r="D9" s="206" t="s">
        <v>6</v>
      </c>
      <c r="E9" s="206" t="s">
        <v>7</v>
      </c>
      <c r="F9" s="208" t="s">
        <v>8</v>
      </c>
      <c r="G9" s="10"/>
      <c r="H9" s="97" t="s">
        <v>9</v>
      </c>
      <c r="I9" s="96" t="s">
        <v>10</v>
      </c>
      <c r="J9" s="11"/>
      <c r="K9" s="97" t="s">
        <v>11</v>
      </c>
      <c r="L9" s="96" t="s">
        <v>10</v>
      </c>
    </row>
    <row r="10" spans="1:12" ht="15.95" thickBot="1">
      <c r="A10" s="6"/>
      <c r="C10" s="47"/>
      <c r="D10" s="14"/>
      <c r="E10" s="14"/>
      <c r="F10" s="14"/>
      <c r="G10" s="10"/>
      <c r="H10" s="15"/>
      <c r="I10" s="15"/>
      <c r="J10" s="16"/>
      <c r="K10" s="15"/>
      <c r="L10" s="15"/>
    </row>
    <row r="11" spans="1:12" ht="15.95" thickBot="1">
      <c r="A11" s="31"/>
      <c r="B11" s="12" t="s">
        <v>254</v>
      </c>
      <c r="C11" s="18"/>
      <c r="D11" s="65"/>
      <c r="E11" s="66"/>
      <c r="F11" s="29"/>
    </row>
    <row r="12" spans="1:12">
      <c r="A12" s="23" t="s">
        <v>255</v>
      </c>
      <c r="B12" s="99" t="s">
        <v>163</v>
      </c>
      <c r="C12" s="27" t="s">
        <v>40</v>
      </c>
      <c r="D12" s="60" t="s">
        <v>256</v>
      </c>
      <c r="E12" s="61" t="s">
        <v>165</v>
      </c>
      <c r="F12" s="62" t="s">
        <v>18</v>
      </c>
      <c r="H12" s="192">
        <v>5164.4279999999999</v>
      </c>
      <c r="I12" s="171" t="s">
        <v>19</v>
      </c>
      <c r="J12" s="75"/>
      <c r="K12" s="192">
        <v>5174.6559999999999</v>
      </c>
      <c r="L12" s="171" t="s">
        <v>20</v>
      </c>
    </row>
    <row r="13" spans="1:12">
      <c r="A13" s="25" t="s">
        <v>257</v>
      </c>
      <c r="B13" s="199" t="s">
        <v>167</v>
      </c>
      <c r="C13" s="200" t="s">
        <v>40</v>
      </c>
      <c r="D13" s="201" t="s">
        <v>258</v>
      </c>
      <c r="E13" s="202" t="s">
        <v>165</v>
      </c>
      <c r="F13" s="203" t="s">
        <v>18</v>
      </c>
      <c r="H13" s="120">
        <v>5218.317</v>
      </c>
      <c r="I13" s="212" t="s">
        <v>19</v>
      </c>
      <c r="J13" s="75"/>
      <c r="K13" s="120">
        <v>5228.652</v>
      </c>
      <c r="L13" s="212" t="s">
        <v>20</v>
      </c>
    </row>
    <row r="14" spans="1:12" ht="12.95" thickBot="1">
      <c r="A14" s="63" t="s">
        <v>259</v>
      </c>
      <c r="B14" s="100" t="s">
        <v>260</v>
      </c>
      <c r="C14" s="40" t="s">
        <v>40</v>
      </c>
      <c r="D14" s="40" t="s">
        <v>261</v>
      </c>
      <c r="E14" s="45" t="s">
        <v>165</v>
      </c>
      <c r="F14" s="46" t="s">
        <v>18</v>
      </c>
      <c r="H14" s="197">
        <v>4987.2359999999999</v>
      </c>
      <c r="I14" s="198" t="s">
        <v>19</v>
      </c>
      <c r="J14" s="75"/>
      <c r="K14" s="197">
        <v>4997.6469999999999</v>
      </c>
      <c r="L14" s="193" t="s">
        <v>20</v>
      </c>
    </row>
    <row r="15" spans="1:12" ht="12.95" thickBot="1">
      <c r="H15" s="75"/>
      <c r="I15" s="75"/>
      <c r="J15" s="75"/>
      <c r="K15" s="75"/>
      <c r="L15" s="75"/>
    </row>
    <row r="16" spans="1:12" ht="15.95" thickBot="1">
      <c r="A16" s="64"/>
      <c r="B16" s="17" t="s">
        <v>262</v>
      </c>
      <c r="C16" s="18"/>
      <c r="D16" s="65"/>
      <c r="E16" s="66"/>
      <c r="F16" s="29"/>
      <c r="H16" s="75"/>
      <c r="I16" s="75"/>
      <c r="J16" s="75"/>
      <c r="K16" s="75"/>
      <c r="L16" s="75"/>
    </row>
    <row r="17" spans="1:12">
      <c r="A17" s="23" t="s">
        <v>263</v>
      </c>
      <c r="B17" s="59" t="s">
        <v>264</v>
      </c>
      <c r="C17" s="27" t="s">
        <v>265</v>
      </c>
      <c r="D17" s="27" t="s">
        <v>266</v>
      </c>
      <c r="E17" s="27" t="s">
        <v>267</v>
      </c>
      <c r="F17" s="48" t="s">
        <v>18</v>
      </c>
      <c r="H17" s="80">
        <v>894.69500000000005</v>
      </c>
      <c r="I17" s="81" t="s">
        <v>20</v>
      </c>
      <c r="J17" s="75"/>
      <c r="K17" s="80">
        <v>859.44600000000003</v>
      </c>
      <c r="L17" s="81" t="s">
        <v>20</v>
      </c>
    </row>
    <row r="18" spans="1:12">
      <c r="A18" s="21" t="s">
        <v>268</v>
      </c>
      <c r="B18" s="109" t="s">
        <v>269</v>
      </c>
      <c r="C18" s="110" t="s">
        <v>40</v>
      </c>
      <c r="D18" s="110" t="s">
        <v>40</v>
      </c>
      <c r="E18" s="111" t="s">
        <v>267</v>
      </c>
      <c r="F18" s="44" t="s">
        <v>18</v>
      </c>
      <c r="H18" s="78">
        <v>2.5000000000000001E-2</v>
      </c>
      <c r="I18" s="79" t="s">
        <v>121</v>
      </c>
      <c r="J18" s="75"/>
      <c r="K18" s="78">
        <v>2.3E-2</v>
      </c>
      <c r="L18" s="79" t="s">
        <v>121</v>
      </c>
    </row>
    <row r="19" spans="1:12">
      <c r="A19" s="21" t="s">
        <v>270</v>
      </c>
      <c r="B19" s="109" t="s">
        <v>271</v>
      </c>
      <c r="C19" s="110" t="s">
        <v>272</v>
      </c>
      <c r="D19" s="110" t="s">
        <v>273</v>
      </c>
      <c r="E19" s="110" t="s">
        <v>267</v>
      </c>
      <c r="F19" s="44" t="s">
        <v>18</v>
      </c>
      <c r="H19" s="78">
        <v>12.688000000000001</v>
      </c>
      <c r="I19" s="79" t="s">
        <v>20</v>
      </c>
      <c r="J19" s="75"/>
      <c r="K19" s="78">
        <v>12.688000000000001</v>
      </c>
      <c r="L19" s="79" t="s">
        <v>20</v>
      </c>
    </row>
    <row r="20" spans="1:12">
      <c r="A20" s="21" t="s">
        <v>274</v>
      </c>
      <c r="B20" s="109" t="s">
        <v>275</v>
      </c>
      <c r="C20" s="110" t="s">
        <v>40</v>
      </c>
      <c r="D20" s="110" t="s">
        <v>276</v>
      </c>
      <c r="E20" s="111" t="s">
        <v>185</v>
      </c>
      <c r="F20" s="44" t="s">
        <v>18</v>
      </c>
      <c r="H20" s="78">
        <v>114.666</v>
      </c>
      <c r="I20" s="79" t="s">
        <v>20</v>
      </c>
      <c r="J20" s="75"/>
      <c r="K20" s="78">
        <v>114.666</v>
      </c>
      <c r="L20" s="79" t="s">
        <v>20</v>
      </c>
    </row>
    <row r="21" spans="1:12">
      <c r="A21" s="21" t="s">
        <v>277</v>
      </c>
      <c r="B21" s="109" t="s">
        <v>278</v>
      </c>
      <c r="C21" s="110" t="s">
        <v>279</v>
      </c>
      <c r="D21" s="110" t="s">
        <v>280</v>
      </c>
      <c r="E21" s="111" t="s">
        <v>185</v>
      </c>
      <c r="F21" s="44" t="s">
        <v>18</v>
      </c>
      <c r="H21" s="78">
        <v>60.929159708196693</v>
      </c>
      <c r="I21" s="79" t="s">
        <v>19</v>
      </c>
      <c r="J21" s="75"/>
      <c r="K21" s="78">
        <v>60.866837426455831</v>
      </c>
      <c r="L21" s="79" t="s">
        <v>128</v>
      </c>
    </row>
    <row r="22" spans="1:12">
      <c r="A22" s="21" t="s">
        <v>281</v>
      </c>
      <c r="B22" s="109" t="s">
        <v>282</v>
      </c>
      <c r="C22" s="110" t="s">
        <v>283</v>
      </c>
      <c r="D22" s="110" t="s">
        <v>284</v>
      </c>
      <c r="E22" s="111" t="s">
        <v>185</v>
      </c>
      <c r="F22" s="44" t="s">
        <v>41</v>
      </c>
      <c r="H22" s="83">
        <f>SUM(H17:H21)</f>
        <v>1083.0031597081968</v>
      </c>
      <c r="I22" s="79" t="s">
        <v>20</v>
      </c>
      <c r="J22" s="75"/>
      <c r="K22" s="83">
        <f>SUM(K17:K21)</f>
        <v>1047.6898374264558</v>
      </c>
      <c r="L22" s="79" t="s">
        <v>20</v>
      </c>
    </row>
    <row r="23" spans="1:12">
      <c r="A23" s="24" t="s">
        <v>285</v>
      </c>
      <c r="B23" s="39" t="s">
        <v>286</v>
      </c>
      <c r="C23" s="40" t="s">
        <v>287</v>
      </c>
      <c r="D23" s="40" t="s">
        <v>288</v>
      </c>
      <c r="E23" s="40" t="s">
        <v>289</v>
      </c>
      <c r="F23" s="46" t="s">
        <v>18</v>
      </c>
      <c r="H23" s="84">
        <v>56.527999999999999</v>
      </c>
      <c r="I23" s="85" t="s">
        <v>20</v>
      </c>
      <c r="J23" s="75"/>
      <c r="K23" s="84">
        <v>56.527999999999999</v>
      </c>
      <c r="L23" s="85" t="s">
        <v>20</v>
      </c>
    </row>
    <row r="24" spans="1:12" ht="15.6">
      <c r="A24" s="6"/>
      <c r="C24" s="47"/>
      <c r="D24" s="14"/>
      <c r="E24" s="14"/>
      <c r="F24" s="14"/>
      <c r="G24" s="10"/>
      <c r="H24" s="86"/>
      <c r="I24" s="86"/>
      <c r="J24" s="87"/>
      <c r="K24" s="86"/>
      <c r="L24" s="86"/>
    </row>
    <row r="25" spans="1:12" s="2" customFormat="1" ht="15.6">
      <c r="A25" s="71"/>
      <c r="B25" s="17" t="s">
        <v>290</v>
      </c>
      <c r="C25" s="18"/>
      <c r="D25" s="72"/>
      <c r="E25" s="73"/>
      <c r="F25" s="74"/>
      <c r="H25" s="88"/>
      <c r="I25" s="88"/>
      <c r="J25" s="88"/>
      <c r="K25" s="88"/>
      <c r="L25" s="88"/>
    </row>
    <row r="26" spans="1:12">
      <c r="A26" s="23" t="s">
        <v>291</v>
      </c>
      <c r="B26" s="59" t="s">
        <v>292</v>
      </c>
      <c r="C26" s="27" t="s">
        <v>40</v>
      </c>
      <c r="D26" s="27" t="s">
        <v>40</v>
      </c>
      <c r="E26" s="194" t="s">
        <v>127</v>
      </c>
      <c r="F26" s="48" t="s">
        <v>18</v>
      </c>
      <c r="H26" s="80">
        <v>109210.9</v>
      </c>
      <c r="I26" s="81" t="s">
        <v>20</v>
      </c>
      <c r="J26" s="75"/>
      <c r="K26" s="80">
        <v>104904.51</v>
      </c>
      <c r="L26" s="81" t="s">
        <v>20</v>
      </c>
    </row>
    <row r="27" spans="1:12">
      <c r="A27" s="25" t="s">
        <v>293</v>
      </c>
      <c r="B27" s="109" t="s">
        <v>294</v>
      </c>
      <c r="C27" s="110" t="s">
        <v>40</v>
      </c>
      <c r="D27" s="110" t="s">
        <v>40</v>
      </c>
      <c r="E27" s="110" t="s">
        <v>127</v>
      </c>
      <c r="F27" s="44" t="s">
        <v>18</v>
      </c>
      <c r="H27" s="78">
        <v>2.9359999999999999</v>
      </c>
      <c r="I27" s="79" t="s">
        <v>128</v>
      </c>
      <c r="J27" s="75"/>
      <c r="K27" s="78">
        <v>2.6850000000000001</v>
      </c>
      <c r="L27" s="79" t="s">
        <v>128</v>
      </c>
    </row>
    <row r="28" spans="1:12">
      <c r="A28" s="25" t="s">
        <v>295</v>
      </c>
      <c r="B28" s="109" t="s">
        <v>296</v>
      </c>
      <c r="C28" s="110" t="s">
        <v>40</v>
      </c>
      <c r="D28" s="110" t="s">
        <v>40</v>
      </c>
      <c r="E28" s="110" t="s">
        <v>127</v>
      </c>
      <c r="F28" s="44" t="s">
        <v>18</v>
      </c>
      <c r="H28" s="115">
        <v>1389.2370000000001</v>
      </c>
      <c r="I28" s="116" t="s">
        <v>128</v>
      </c>
      <c r="J28" s="75"/>
      <c r="K28" s="115">
        <v>1389.2370000000001</v>
      </c>
      <c r="L28" s="116" t="s">
        <v>128</v>
      </c>
    </row>
    <row r="29" spans="1:12">
      <c r="A29" s="25" t="s">
        <v>64</v>
      </c>
      <c r="B29" s="109" t="s">
        <v>297</v>
      </c>
      <c r="C29" s="110" t="s">
        <v>40</v>
      </c>
      <c r="D29" s="110" t="s">
        <v>40</v>
      </c>
      <c r="E29" s="110" t="s">
        <v>127</v>
      </c>
      <c r="F29" s="44" t="s">
        <v>18</v>
      </c>
      <c r="H29" s="117">
        <v>12555.951999999999</v>
      </c>
      <c r="I29" s="116" t="s">
        <v>20</v>
      </c>
      <c r="J29" s="75"/>
      <c r="K29" s="117">
        <v>12555.951999999999</v>
      </c>
      <c r="L29" s="116" t="s">
        <v>20</v>
      </c>
    </row>
    <row r="30" spans="1:12">
      <c r="A30" s="25" t="s">
        <v>298</v>
      </c>
      <c r="B30" s="109" t="s">
        <v>299</v>
      </c>
      <c r="C30" s="110" t="s">
        <v>40</v>
      </c>
      <c r="D30" s="110" t="s">
        <v>40</v>
      </c>
      <c r="E30" s="110" t="s">
        <v>127</v>
      </c>
      <c r="F30" s="44" t="s">
        <v>18</v>
      </c>
      <c r="H30" s="115">
        <v>10831.8399416053</v>
      </c>
      <c r="I30" s="116" t="s">
        <v>128</v>
      </c>
      <c r="J30" s="75"/>
      <c r="K30" s="115">
        <v>10792.2471237482</v>
      </c>
      <c r="L30" s="116" t="s">
        <v>128</v>
      </c>
    </row>
    <row r="31" spans="1:12">
      <c r="A31" s="25" t="s">
        <v>95</v>
      </c>
      <c r="B31" s="109" t="s">
        <v>300</v>
      </c>
      <c r="C31" s="110" t="s">
        <v>40</v>
      </c>
      <c r="D31" s="110" t="s">
        <v>40</v>
      </c>
      <c r="E31" s="110" t="s">
        <v>127</v>
      </c>
      <c r="F31" s="44" t="s">
        <v>41</v>
      </c>
      <c r="H31" s="118">
        <f>SUM(H26:H30)</f>
        <v>133990.86494160531</v>
      </c>
      <c r="I31" s="119" t="s">
        <v>20</v>
      </c>
      <c r="J31" s="75"/>
      <c r="K31" s="118">
        <f>SUM(K26:K30)</f>
        <v>129644.63112374819</v>
      </c>
      <c r="L31" s="119" t="s">
        <v>20</v>
      </c>
    </row>
    <row r="32" spans="1:12">
      <c r="A32" s="25" t="s">
        <v>301</v>
      </c>
      <c r="B32" s="109" t="s">
        <v>302</v>
      </c>
      <c r="C32" s="110" t="s">
        <v>40</v>
      </c>
      <c r="D32" s="110" t="s">
        <v>40</v>
      </c>
      <c r="E32" s="110" t="s">
        <v>127</v>
      </c>
      <c r="F32" s="44" t="s">
        <v>18</v>
      </c>
      <c r="H32" s="117">
        <v>205.232</v>
      </c>
      <c r="I32" s="119" t="s">
        <v>20</v>
      </c>
      <c r="J32" s="75"/>
      <c r="K32" s="117">
        <v>205.232</v>
      </c>
      <c r="L32" s="119" t="s">
        <v>20</v>
      </c>
    </row>
    <row r="33" spans="1:12">
      <c r="A33" s="25" t="s">
        <v>303</v>
      </c>
      <c r="B33" s="109" t="s">
        <v>304</v>
      </c>
      <c r="C33" s="110" t="s">
        <v>40</v>
      </c>
      <c r="D33" s="110" t="s">
        <v>40</v>
      </c>
      <c r="E33" s="110" t="s">
        <v>127</v>
      </c>
      <c r="F33" s="44" t="s">
        <v>18</v>
      </c>
      <c r="H33" s="115">
        <v>164.62899999999999</v>
      </c>
      <c r="I33" s="116" t="s">
        <v>20</v>
      </c>
      <c r="J33" s="75"/>
      <c r="K33" s="115">
        <v>164.62899999999999</v>
      </c>
      <c r="L33" s="116" t="s">
        <v>20</v>
      </c>
    </row>
    <row r="34" spans="1:12">
      <c r="A34" s="25" t="s">
        <v>305</v>
      </c>
      <c r="B34" s="109" t="s">
        <v>306</v>
      </c>
      <c r="C34" s="110" t="s">
        <v>40</v>
      </c>
      <c r="D34" s="110" t="s">
        <v>40</v>
      </c>
      <c r="E34" s="110" t="s">
        <v>127</v>
      </c>
      <c r="F34" s="44" t="s">
        <v>18</v>
      </c>
      <c r="H34" s="115">
        <v>340.767</v>
      </c>
      <c r="I34" s="116" t="s">
        <v>20</v>
      </c>
      <c r="J34" s="75"/>
      <c r="K34" s="115">
        <v>340.767</v>
      </c>
      <c r="L34" s="116" t="s">
        <v>20</v>
      </c>
    </row>
    <row r="35" spans="1:12">
      <c r="A35" s="25" t="s">
        <v>307</v>
      </c>
      <c r="B35" s="109" t="s">
        <v>308</v>
      </c>
      <c r="C35" s="110" t="s">
        <v>40</v>
      </c>
      <c r="D35" s="110" t="s">
        <v>309</v>
      </c>
      <c r="E35" s="110" t="s">
        <v>127</v>
      </c>
      <c r="F35" s="44" t="s">
        <v>41</v>
      </c>
      <c r="H35" s="118">
        <f>SUM(H31:H34)</f>
        <v>134701.49294160528</v>
      </c>
      <c r="I35" s="119" t="s">
        <v>20</v>
      </c>
      <c r="J35" s="75"/>
      <c r="K35" s="118">
        <f>SUM(K31:K34)</f>
        <v>130355.2591237482</v>
      </c>
      <c r="L35" s="119" t="s">
        <v>20</v>
      </c>
    </row>
    <row r="36" spans="1:12">
      <c r="A36" s="25" t="s">
        <v>310</v>
      </c>
      <c r="B36" s="109" t="s">
        <v>311</v>
      </c>
      <c r="C36" s="110" t="s">
        <v>312</v>
      </c>
      <c r="D36" s="110" t="s">
        <v>313</v>
      </c>
      <c r="E36" s="110" t="s">
        <v>314</v>
      </c>
      <c r="F36" s="44" t="s">
        <v>18</v>
      </c>
      <c r="H36" s="120">
        <v>350</v>
      </c>
      <c r="I36" s="212" t="s">
        <v>154</v>
      </c>
      <c r="J36" s="75"/>
      <c r="K36" s="120">
        <v>350</v>
      </c>
      <c r="L36" s="212" t="s">
        <v>154</v>
      </c>
    </row>
    <row r="37" spans="1:12">
      <c r="A37" s="25" t="s">
        <v>315</v>
      </c>
      <c r="B37" s="109" t="s">
        <v>316</v>
      </c>
      <c r="C37" s="110" t="s">
        <v>317</v>
      </c>
      <c r="D37" s="110" t="s">
        <v>318</v>
      </c>
      <c r="E37" s="110" t="s">
        <v>314</v>
      </c>
      <c r="F37" s="44" t="s">
        <v>18</v>
      </c>
      <c r="H37" s="115">
        <v>250</v>
      </c>
      <c r="I37" s="116" t="s">
        <v>154</v>
      </c>
      <c r="J37" s="75"/>
      <c r="K37" s="115">
        <v>250</v>
      </c>
      <c r="L37" s="116" t="s">
        <v>154</v>
      </c>
    </row>
    <row r="38" spans="1:12">
      <c r="A38" s="25" t="s">
        <v>319</v>
      </c>
      <c r="B38" s="109" t="s">
        <v>320</v>
      </c>
      <c r="C38" s="110" t="s">
        <v>40</v>
      </c>
      <c r="D38" s="110" t="s">
        <v>321</v>
      </c>
      <c r="E38" s="195" t="s">
        <v>165</v>
      </c>
      <c r="F38" s="44" t="s">
        <v>18</v>
      </c>
      <c r="G38" s="47"/>
      <c r="H38" s="117">
        <v>6290.2049999999999</v>
      </c>
      <c r="I38" s="119" t="s">
        <v>20</v>
      </c>
      <c r="J38" s="76"/>
      <c r="K38" s="117">
        <v>6290.0240000000003</v>
      </c>
      <c r="L38" s="119" t="s">
        <v>20</v>
      </c>
    </row>
    <row r="39" spans="1:12">
      <c r="A39" s="25" t="s">
        <v>322</v>
      </c>
      <c r="B39" s="109" t="s">
        <v>323</v>
      </c>
      <c r="C39" s="110" t="s">
        <v>40</v>
      </c>
      <c r="D39" s="110" t="s">
        <v>324</v>
      </c>
      <c r="E39" s="195" t="s">
        <v>165</v>
      </c>
      <c r="F39" s="44" t="s">
        <v>18</v>
      </c>
      <c r="H39" s="117">
        <v>5882.3</v>
      </c>
      <c r="I39" s="119" t="s">
        <v>20</v>
      </c>
      <c r="J39" s="75"/>
      <c r="K39" s="117">
        <v>5559.9049999999997</v>
      </c>
      <c r="L39" s="119" t="s">
        <v>20</v>
      </c>
    </row>
    <row r="40" spans="1:12" ht="12.75" customHeight="1">
      <c r="A40" s="63" t="s">
        <v>325</v>
      </c>
      <c r="B40" s="39" t="s">
        <v>326</v>
      </c>
      <c r="C40" s="40" t="s">
        <v>40</v>
      </c>
      <c r="D40" s="40" t="s">
        <v>327</v>
      </c>
      <c r="E40" s="40" t="s">
        <v>127</v>
      </c>
      <c r="F40" s="46" t="s">
        <v>18</v>
      </c>
      <c r="H40" s="121">
        <v>61317.707999999999</v>
      </c>
      <c r="I40" s="122" t="s">
        <v>20</v>
      </c>
      <c r="J40" s="75"/>
      <c r="K40" s="121">
        <v>61317.707999999999</v>
      </c>
      <c r="L40" s="122" t="s">
        <v>20</v>
      </c>
    </row>
    <row r="41" spans="1:12">
      <c r="H41" s="75"/>
      <c r="I41" s="75"/>
      <c r="J41" s="75"/>
      <c r="K41" s="75"/>
      <c r="L41" s="75"/>
    </row>
    <row r="42" spans="1:12" ht="15.6">
      <c r="A42" s="64"/>
      <c r="B42" s="17" t="s">
        <v>328</v>
      </c>
      <c r="C42" s="18"/>
      <c r="D42" s="67"/>
      <c r="E42" s="67"/>
      <c r="F42" s="68"/>
      <c r="G42" s="47"/>
      <c r="H42" s="89"/>
      <c r="I42" s="89"/>
      <c r="J42" s="75"/>
      <c r="K42" s="89"/>
      <c r="L42" s="89"/>
    </row>
    <row r="43" spans="1:12">
      <c r="A43" s="23" t="s">
        <v>74</v>
      </c>
      <c r="B43" s="59" t="s">
        <v>329</v>
      </c>
      <c r="C43" s="27" t="s">
        <v>330</v>
      </c>
      <c r="D43" s="27" t="s">
        <v>331</v>
      </c>
      <c r="E43" s="194" t="s">
        <v>332</v>
      </c>
      <c r="F43" s="48" t="s">
        <v>18</v>
      </c>
      <c r="G43" s="47"/>
      <c r="H43" s="103">
        <v>117.379</v>
      </c>
      <c r="I43" s="123" t="s">
        <v>128</v>
      </c>
      <c r="J43" s="76"/>
      <c r="K43" s="104">
        <v>121</v>
      </c>
      <c r="L43" s="123" t="s">
        <v>128</v>
      </c>
    </row>
    <row r="44" spans="1:12">
      <c r="A44" s="21" t="s">
        <v>333</v>
      </c>
      <c r="B44" s="199" t="s">
        <v>334</v>
      </c>
      <c r="C44" s="110" t="s">
        <v>40</v>
      </c>
      <c r="D44" s="110" t="s">
        <v>40</v>
      </c>
      <c r="E44" s="41" t="s">
        <v>332</v>
      </c>
      <c r="F44" s="43" t="s">
        <v>18</v>
      </c>
      <c r="G44" s="47"/>
      <c r="H44" s="103">
        <v>100.949</v>
      </c>
      <c r="I44" s="123" t="s">
        <v>128</v>
      </c>
      <c r="J44" s="76"/>
      <c r="K44" s="104">
        <v>105</v>
      </c>
      <c r="L44" s="123" t="s">
        <v>128</v>
      </c>
    </row>
    <row r="45" spans="1:12" ht="12.95" thickBot="1">
      <c r="A45" s="24" t="s">
        <v>335</v>
      </c>
      <c r="B45" s="39" t="s">
        <v>336</v>
      </c>
      <c r="C45" s="40" t="s">
        <v>337</v>
      </c>
      <c r="D45" s="40" t="s">
        <v>338</v>
      </c>
      <c r="E45" s="40" t="s">
        <v>229</v>
      </c>
      <c r="F45" s="46" t="s">
        <v>18</v>
      </c>
      <c r="G45" s="47"/>
      <c r="H45" s="90">
        <v>0</v>
      </c>
      <c r="I45" s="91" t="s">
        <v>154</v>
      </c>
      <c r="J45" s="76"/>
      <c r="K45" s="92">
        <v>0</v>
      </c>
      <c r="L45" s="91" t="s">
        <v>154</v>
      </c>
    </row>
    <row r="48" spans="1:12">
      <c r="A48" s="152"/>
      <c r="B48" s="153"/>
      <c r="C48" s="153"/>
      <c r="D48" s="154"/>
      <c r="E48" s="154"/>
      <c r="F48" s="155"/>
    </row>
    <row r="49" spans="1:6">
      <c r="A49" s="156" t="s">
        <v>252</v>
      </c>
      <c r="B49" s="158"/>
      <c r="C49" s="158"/>
      <c r="D49" s="196" t="s">
        <v>339</v>
      </c>
      <c r="E49" s="183"/>
      <c r="F49" s="160"/>
    </row>
    <row r="50" spans="1:6">
      <c r="A50" s="161"/>
      <c r="B50" s="158"/>
      <c r="C50" s="158"/>
      <c r="D50" s="162"/>
      <c r="F50" s="160"/>
    </row>
    <row r="51" spans="1:6">
      <c r="A51" s="156" t="s">
        <v>157</v>
      </c>
      <c r="B51" s="158"/>
      <c r="C51" s="158"/>
      <c r="D51" s="159" t="s">
        <v>340</v>
      </c>
      <c r="E51" s="183"/>
      <c r="F51" s="160"/>
    </row>
    <row r="52" spans="1:6">
      <c r="A52" s="161"/>
      <c r="B52" s="158"/>
      <c r="C52" s="158"/>
      <c r="D52" s="162"/>
      <c r="F52" s="160"/>
    </row>
    <row r="53" spans="1:6">
      <c r="A53" s="156" t="s">
        <v>158</v>
      </c>
      <c r="B53" s="158"/>
      <c r="C53" s="158"/>
      <c r="D53" s="159" t="s">
        <v>156</v>
      </c>
      <c r="F53" s="163"/>
    </row>
    <row r="54" spans="1:6">
      <c r="A54" s="164"/>
      <c r="B54" s="165"/>
      <c r="C54" s="165"/>
      <c r="D54" s="166"/>
      <c r="E54" s="166"/>
      <c r="F54" s="167"/>
    </row>
    <row r="55" spans="1:6">
      <c r="C55" s="28"/>
      <c r="D55" s="28"/>
      <c r="E55" s="56"/>
      <c r="F55" s="56"/>
    </row>
    <row r="56" spans="1:6">
      <c r="B56" s="57"/>
    </row>
    <row r="57" spans="1:6">
      <c r="B57" s="168"/>
    </row>
    <row r="64" spans="1:6">
      <c r="D64" s="47"/>
      <c r="E64" s="47"/>
      <c r="F64" s="47"/>
    </row>
    <row r="65" spans="4:6">
      <c r="D65" s="47"/>
      <c r="E65" s="47"/>
      <c r="F65" s="47"/>
    </row>
    <row r="66" spans="4:6">
      <c r="D66" s="47"/>
      <c r="E66" s="47"/>
      <c r="F66" s="47"/>
    </row>
    <row r="67" spans="4:6">
      <c r="D67" s="47"/>
      <c r="E67" s="47"/>
      <c r="F67" s="47"/>
    </row>
    <row r="68" spans="4:6">
      <c r="D68" s="47"/>
      <c r="E68" s="47"/>
      <c r="F68" s="47"/>
    </row>
    <row r="69" spans="4:6">
      <c r="D69" s="47"/>
      <c r="E69" s="47"/>
      <c r="F69" s="47"/>
    </row>
    <row r="70" spans="4:6">
      <c r="D70" s="47"/>
      <c r="E70" s="47"/>
      <c r="F70" s="47"/>
    </row>
    <row r="71" spans="4:6">
      <c r="D71" s="47"/>
      <c r="E71" s="47"/>
      <c r="F71" s="47"/>
    </row>
    <row r="72" spans="4:6">
      <c r="D72" s="47"/>
      <c r="E72" s="47"/>
      <c r="F72" s="47"/>
    </row>
    <row r="73" spans="4:6">
      <c r="D73" s="47"/>
      <c r="E73" s="47"/>
      <c r="F73" s="47"/>
    </row>
    <row r="74" spans="4:6">
      <c r="D74" s="47"/>
      <c r="E74" s="47"/>
      <c r="F74" s="47"/>
    </row>
    <row r="75" spans="4:6">
      <c r="D75" s="47"/>
      <c r="E75" s="47"/>
      <c r="F75" s="47"/>
    </row>
    <row r="76" spans="4:6">
      <c r="D76" s="47"/>
      <c r="E76" s="47"/>
      <c r="F76" s="47"/>
    </row>
    <row r="77" spans="4:6">
      <c r="D77" s="47"/>
      <c r="E77" s="47"/>
      <c r="F77" s="47"/>
    </row>
    <row r="78" spans="4:6">
      <c r="D78" s="47"/>
      <c r="E78" s="47"/>
      <c r="F78" s="47"/>
    </row>
    <row r="79" spans="4:6">
      <c r="D79" s="47"/>
      <c r="E79" s="47"/>
      <c r="F79" s="47"/>
    </row>
    <row r="80" spans="4:6">
      <c r="D80" s="47"/>
      <c r="E80" s="47"/>
      <c r="F80" s="47"/>
    </row>
    <row r="81" spans="1:12">
      <c r="D81" s="47"/>
      <c r="E81" s="47"/>
      <c r="F81" s="47"/>
    </row>
    <row r="82" spans="1:12">
      <c r="D82" s="47"/>
      <c r="E82" s="47"/>
      <c r="F82" s="47"/>
    </row>
    <row r="83" spans="1:12">
      <c r="D83" s="47"/>
      <c r="E83" s="47"/>
      <c r="F83" s="47"/>
    </row>
    <row r="84" spans="1:12">
      <c r="D84" s="47"/>
      <c r="E84" s="47"/>
      <c r="F84" s="47"/>
    </row>
    <row r="85" spans="1:12">
      <c r="D85" s="47"/>
      <c r="E85" s="47"/>
      <c r="F85" s="47"/>
    </row>
    <row r="86" spans="1:12">
      <c r="H86" s="47"/>
      <c r="I86" s="47"/>
      <c r="J86" s="47"/>
      <c r="K86" s="47"/>
      <c r="L86" s="47"/>
    </row>
    <row r="87" spans="1:12">
      <c r="G87" s="47"/>
      <c r="H87" s="47"/>
      <c r="I87" s="47"/>
      <c r="J87" s="47"/>
      <c r="K87" s="47"/>
      <c r="L87" s="47"/>
    </row>
    <row r="88" spans="1:12">
      <c r="G88" s="47"/>
      <c r="H88" s="47"/>
      <c r="I88" s="47"/>
      <c r="J88" s="47"/>
      <c r="K88" s="47"/>
      <c r="L88" s="47"/>
    </row>
    <row r="89" spans="1:12">
      <c r="G89" s="47"/>
    </row>
    <row r="91" spans="1:12">
      <c r="J91" s="47"/>
    </row>
    <row r="93" spans="1:12">
      <c r="C93" s="57"/>
      <c r="D93" s="28"/>
    </row>
    <row r="94" spans="1:12">
      <c r="B94" s="57"/>
    </row>
    <row r="96" spans="1:12">
      <c r="A96" s="56"/>
      <c r="C96" s="56"/>
      <c r="D96" s="56"/>
      <c r="E96" s="56"/>
      <c r="F96" s="56"/>
      <c r="H96" s="56"/>
      <c r="I96" s="56"/>
      <c r="J96" s="56"/>
      <c r="K96" s="56"/>
      <c r="L96" s="56"/>
    </row>
    <row r="97" spans="1:12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</row>
    <row r="98" spans="1:12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</row>
    <row r="99" spans="1:12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</row>
    <row r="100" spans="1:12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</row>
    <row r="101" spans="1:12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</row>
    <row r="102" spans="1:12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</row>
    <row r="103" spans="1:12" ht="14.1" customHeight="1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</row>
    <row r="104" spans="1:12" ht="14.1" customHeight="1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</row>
    <row r="105" spans="1:12" ht="14.1" customHeight="1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</row>
    <row r="106" spans="1:12" ht="14.1" customHeight="1">
      <c r="B106" s="56"/>
      <c r="C106" s="56"/>
      <c r="D106" s="58"/>
      <c r="E106" s="56"/>
      <c r="G106" s="56"/>
      <c r="H106" s="56"/>
      <c r="I106" s="56"/>
      <c r="J106" s="56"/>
      <c r="K106" s="56"/>
      <c r="L106" s="56"/>
    </row>
    <row r="107" spans="1:12" ht="14.1" customHeight="1">
      <c r="B107" s="56"/>
      <c r="C107" s="56"/>
      <c r="D107" s="58"/>
      <c r="E107" s="56"/>
      <c r="G107" s="56"/>
      <c r="H107" s="56"/>
      <c r="I107" s="56"/>
      <c r="J107" s="56"/>
      <c r="K107" s="56"/>
      <c r="L107" s="56"/>
    </row>
    <row r="108" spans="1:12" ht="14.1" customHeight="1">
      <c r="B108" s="56"/>
      <c r="C108" s="56"/>
      <c r="D108" s="58"/>
      <c r="E108" s="56"/>
      <c r="G108" s="56"/>
      <c r="H108" s="56"/>
      <c r="I108" s="56"/>
      <c r="J108" s="56"/>
      <c r="K108" s="56"/>
      <c r="L108" s="56"/>
    </row>
    <row r="109" spans="1:12" ht="14.1" customHeight="1">
      <c r="B109" s="56"/>
      <c r="C109" s="56"/>
      <c r="E109" s="56"/>
      <c r="G109" s="56"/>
      <c r="H109" s="56"/>
      <c r="I109" s="56"/>
      <c r="J109" s="56"/>
      <c r="K109" s="56"/>
      <c r="L109" s="56"/>
    </row>
    <row r="110" spans="1:12" ht="14.1" customHeight="1">
      <c r="B110" s="56"/>
      <c r="C110" s="56"/>
      <c r="E110" s="56"/>
      <c r="G110" s="56"/>
      <c r="H110" s="56"/>
      <c r="I110" s="56"/>
      <c r="J110" s="56"/>
      <c r="K110" s="56"/>
      <c r="L110" s="56"/>
    </row>
    <row r="111" spans="1:12" ht="14.1" customHeight="1">
      <c r="B111" s="56"/>
      <c r="C111" s="56"/>
      <c r="E111" s="56"/>
      <c r="G111" s="56"/>
      <c r="H111" s="56"/>
      <c r="I111" s="56"/>
      <c r="J111" s="56"/>
      <c r="K111" s="56"/>
      <c r="L111" s="56"/>
    </row>
    <row r="112" spans="1:12" ht="14.1" customHeight="1">
      <c r="B112" s="56"/>
      <c r="C112" s="58"/>
      <c r="E112" s="58"/>
      <c r="G112" s="56"/>
      <c r="H112" s="56"/>
      <c r="I112" s="56"/>
      <c r="J112" s="56"/>
      <c r="K112" s="56"/>
      <c r="L112" s="56"/>
    </row>
    <row r="113" spans="2:12" ht="14.1" customHeight="1">
      <c r="B113" s="58"/>
      <c r="C113" s="58"/>
      <c r="E113" s="58"/>
      <c r="G113" s="56"/>
      <c r="H113" s="58"/>
      <c r="I113" s="58"/>
      <c r="J113" s="58"/>
      <c r="K113" s="58"/>
      <c r="L113" s="58"/>
    </row>
    <row r="114" spans="2:12" ht="14.1" customHeight="1">
      <c r="B114" s="58"/>
      <c r="C114" s="58"/>
      <c r="E114" s="58"/>
      <c r="G114" s="58"/>
      <c r="H114" s="58"/>
      <c r="I114" s="58"/>
      <c r="J114" s="58"/>
      <c r="K114" s="58"/>
      <c r="L114" s="58"/>
    </row>
    <row r="115" spans="2:12" ht="14.1" customHeight="1">
      <c r="B115" s="58"/>
      <c r="C115" s="58"/>
      <c r="E115" s="58"/>
      <c r="G115" s="58"/>
      <c r="H115" s="58"/>
      <c r="I115" s="58"/>
      <c r="J115" s="58"/>
      <c r="K115" s="58"/>
      <c r="L115" s="58"/>
    </row>
    <row r="116" spans="2:12" ht="14.1" customHeight="1">
      <c r="B116" s="58"/>
      <c r="C116" s="58"/>
      <c r="E116" s="58"/>
      <c r="G116" s="58"/>
      <c r="H116" s="58"/>
      <c r="I116" s="58"/>
      <c r="J116" s="58"/>
      <c r="K116" s="58"/>
      <c r="L116" s="58"/>
    </row>
    <row r="117" spans="2:12" ht="14.1" customHeight="1">
      <c r="B117" s="58"/>
      <c r="C117" s="58"/>
      <c r="E117" s="58"/>
      <c r="G117" s="58"/>
      <c r="H117" s="58"/>
      <c r="I117" s="58"/>
      <c r="J117" s="58"/>
      <c r="K117" s="58"/>
      <c r="L117" s="58"/>
    </row>
    <row r="118" spans="2:12" ht="14.1" customHeight="1">
      <c r="B118" s="58"/>
      <c r="C118" s="58"/>
      <c r="E118" s="58"/>
      <c r="G118" s="58"/>
      <c r="H118" s="58"/>
      <c r="I118" s="58"/>
      <c r="J118" s="58"/>
      <c r="K118" s="58"/>
      <c r="L118" s="58"/>
    </row>
    <row r="119" spans="2:12" ht="14.1" customHeight="1">
      <c r="B119" s="58"/>
      <c r="C119" s="58"/>
      <c r="E119" s="19"/>
      <c r="G119" s="58"/>
      <c r="H119" s="58"/>
      <c r="I119" s="58"/>
      <c r="J119" s="58"/>
      <c r="K119" s="58"/>
      <c r="L119" s="58"/>
    </row>
    <row r="120" spans="2:12" ht="14.1" customHeight="1">
      <c r="B120" s="58"/>
      <c r="G120" s="58"/>
      <c r="H120" s="19"/>
      <c r="I120" s="19"/>
      <c r="J120" s="19"/>
      <c r="K120" s="19"/>
      <c r="L120" s="19"/>
    </row>
    <row r="121" spans="2:12" ht="14.1" customHeight="1">
      <c r="G121" s="19"/>
    </row>
    <row r="122" spans="2:12" ht="14.1" customHeight="1"/>
    <row r="123" spans="2:12" ht="14.1" customHeight="1"/>
    <row r="124" spans="2:12" ht="14.1" customHeight="1"/>
    <row r="125" spans="2:12" ht="14.1" customHeight="1"/>
    <row r="126" spans="2:12" ht="14.1" customHeight="1"/>
    <row r="127" spans="2:12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</sheetData>
  <pageMargins left="0.74803149606299213" right="0.74803149606299213" top="0.78740157480314965" bottom="0.98425196850393704" header="0.51181102362204722" footer="0.51181102362204722"/>
  <pageSetup paperSize="8" scale="80" orientation="portrait" r:id="rId1"/>
  <headerFooter alignWithMargins="0">
    <oddFooter>&amp;L&amp;1#&amp;"Arial"&amp;11&amp;K000000SW Public Published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c5cf3b-63a0-41eb-9e2d-d2b6491b4379">
      <UserInfo>
        <DisplayName>Joanne Melville</DisplayName>
        <AccountId>2050</AccountId>
        <AccountType/>
      </UserInfo>
      <UserInfo>
        <DisplayName>Linda Jack</DisplayName>
        <AccountId>1725</AccountId>
        <AccountType/>
      </UserInfo>
      <UserInfo>
        <DisplayName>Brian Henderson</DisplayName>
        <AccountId>750</AccountId>
        <AccountType/>
      </UserInfo>
      <UserInfo>
        <DisplayName>Alan P Scott</DisplayName>
        <AccountId>5927</AccountId>
        <AccountType/>
      </UserInfo>
      <UserInfo>
        <DisplayName>Simon Parsons</DisplayName>
        <AccountId>327</AccountId>
        <AccountType/>
      </UserInfo>
      <UserInfo>
        <DisplayName>Barbara Barbarito</DisplayName>
        <AccountId>309</AccountId>
        <AccountType/>
      </UserInfo>
      <UserInfo>
        <DisplayName>Janine Collins</DisplayName>
        <AccountId>30</AccountId>
        <AccountType/>
      </UserInfo>
      <UserInfo>
        <DisplayName>Alan Scott</DisplayName>
        <AccountId>507</AccountId>
        <AccountType/>
      </UserInfo>
      <UserInfo>
        <DisplayName>Tom Harvie Clark</DisplayName>
        <AccountId>416</AccountId>
        <AccountType/>
      </UserInfo>
      <UserInfo>
        <DisplayName>Rob Mustard</DisplayName>
        <AccountId>825</AccountId>
        <AccountType/>
      </UserInfo>
      <UserInfo>
        <DisplayName>Graeme Blair</DisplayName>
        <AccountId>361</AccountId>
        <AccountType/>
      </UserInfo>
      <UserInfo>
        <DisplayName>Ingrid Severn</DisplayName>
        <AccountId>1961</AccountId>
        <AccountType/>
      </UserInfo>
      <UserInfo>
        <DisplayName>Andrew MacFarlane</DisplayName>
        <AccountId>672</AccountId>
        <AccountType/>
      </UserInfo>
      <UserInfo>
        <DisplayName>Nikki Craig</DisplayName>
        <AccountId>826</AccountId>
        <AccountType/>
      </UserInfo>
      <UserInfo>
        <DisplayName>Alan McLean</DisplayName>
        <AccountId>208</AccountId>
        <AccountType/>
      </UserInfo>
      <UserInfo>
        <DisplayName>Lynne Cunningham</DisplayName>
        <AccountId>822</AccountId>
        <AccountType/>
      </UserInfo>
      <UserInfo>
        <DisplayName>Lindsay Selmes</DisplayName>
        <AccountId>5932</AccountId>
        <AccountType/>
      </UserInfo>
      <UserInfo>
        <DisplayName>Neil Hemings</DisplayName>
        <AccountId>1996</AccountId>
        <AccountType/>
      </UserInfo>
      <UserInfo>
        <DisplayName>Elaine Jones</DisplayName>
        <AccountId>2057</AccountId>
        <AccountType/>
      </UserInfo>
      <UserInfo>
        <DisplayName>Gavin Orr</DisplayName>
        <AccountId>7926</AccountId>
        <AccountType/>
      </UserInfo>
      <UserInfo>
        <DisplayName>Richard Lavery</DisplayName>
        <AccountId>2122</AccountId>
        <AccountType/>
      </UserInfo>
    </SharedWithUsers>
    <_ip_UnifiedCompliancePolicyUIAction xmlns="http://schemas.microsoft.com/sharepoint/v3" xsi:nil="true"/>
    <TaxCatchAll xmlns="dfc5cf3b-63a0-41eb-9e2d-d2b6491b4379" xsi:nil="true"/>
    <cf592852341843f8bdfae7ca25eef972 xmlns="717ab7f6-fd44-4bc6-8ec0-b60b0dae7a6c">
      <Terms xmlns="http://schemas.microsoft.com/office/infopath/2007/PartnerControls"/>
    </cf592852341843f8bdfae7ca25eef972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/>
    </bfc079fce85f491ab29dd2fc5176ac66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18" ma:contentTypeDescription="Create a new document." ma:contentTypeScope="" ma:versionID="d72e568212573add92794f0edb3cebc4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496541fcaa0b66c26775f0235409edbd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0058F5-547E-44D8-A05F-9E834A0D2E75}"/>
</file>

<file path=customXml/itemProps2.xml><?xml version="1.0" encoding="utf-8"?>
<ds:datastoreItem xmlns:ds="http://schemas.openxmlformats.org/officeDocument/2006/customXml" ds:itemID="{5AE0B458-947B-4EA7-9716-35728E6AAA38}"/>
</file>

<file path=customXml/itemProps3.xml><?xml version="1.0" encoding="utf-8"?>
<ds:datastoreItem xmlns:ds="http://schemas.openxmlformats.org/officeDocument/2006/customXml" ds:itemID="{3AE5DACE-B706-43CB-975E-F479C6408A37}"/>
</file>

<file path=customXml/itemProps4.xml><?xml version="1.0" encoding="utf-8"?>
<ds:datastoreItem xmlns:ds="http://schemas.openxmlformats.org/officeDocument/2006/customXml" ds:itemID="{55FFCBC2-3F6B-4DED-9B71-F6C5E3FE92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Lynn Cavanagh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Cavanagh</dc:creator>
  <cp:keywords/>
  <dc:description/>
  <cp:lastModifiedBy/>
  <cp:revision/>
  <dcterms:created xsi:type="dcterms:W3CDTF">2000-08-08T08:59:15Z</dcterms:created>
  <dcterms:modified xsi:type="dcterms:W3CDTF">2022-11-09T12:05:36Z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 Area">
    <vt:lpwstr/>
  </property>
  <property fmtid="{D5CDD505-2E9C-101B-9397-08002B2CF9AE}" pid="3" name="Financial Year">
    <vt:lpwstr/>
  </property>
  <property fmtid="{D5CDD505-2E9C-101B-9397-08002B2CF9AE}" pid="4" name="ContentTypeId">
    <vt:lpwstr>0x0101000673E8A027AD84478D085E8578848EF7</vt:lpwstr>
  </property>
  <property fmtid="{D5CDD505-2E9C-101B-9397-08002B2CF9AE}" pid="5" name="_dlc_DocIdItemGuid">
    <vt:lpwstr>fdb7a471-d018-4a3b-92c6-f264e8e60de8</vt:lpwstr>
  </property>
  <property fmtid="{D5CDD505-2E9C-101B-9397-08002B2CF9AE}" pid="6" name="MSIP_Label_51c5cbfb-d947-4873-968d-a648d478eb25_Enabled">
    <vt:lpwstr>true</vt:lpwstr>
  </property>
  <property fmtid="{D5CDD505-2E9C-101B-9397-08002B2CF9AE}" pid="7" name="MSIP_Label_51c5cbfb-d947-4873-968d-a648d478eb25_SetDate">
    <vt:lpwstr>2021-10-12T13:08:25Z</vt:lpwstr>
  </property>
  <property fmtid="{D5CDD505-2E9C-101B-9397-08002B2CF9AE}" pid="8" name="MSIP_Label_51c5cbfb-d947-4873-968d-a648d478eb25_Method">
    <vt:lpwstr>Privileged</vt:lpwstr>
  </property>
  <property fmtid="{D5CDD505-2E9C-101B-9397-08002B2CF9AE}" pid="9" name="MSIP_Label_51c5cbfb-d947-4873-968d-a648d478eb25_Name">
    <vt:lpwstr>51c5cbfb-d947-4873-968d-a648d478eb25</vt:lpwstr>
  </property>
  <property fmtid="{D5CDD505-2E9C-101B-9397-08002B2CF9AE}" pid="10" name="MSIP_Label_51c5cbfb-d947-4873-968d-a648d478eb25_SiteId">
    <vt:lpwstr>f90bd2e7-b5c0-4b25-9e27-226ff8b6c17b</vt:lpwstr>
  </property>
  <property fmtid="{D5CDD505-2E9C-101B-9397-08002B2CF9AE}" pid="11" name="MSIP_Label_51c5cbfb-d947-4873-968d-a648d478eb25_ActionId">
    <vt:lpwstr>002f2b1f-92cd-44fc-b950-a5d6dc781635</vt:lpwstr>
  </property>
  <property fmtid="{D5CDD505-2E9C-101B-9397-08002B2CF9AE}" pid="12" name="MSIP_Label_51c5cbfb-d947-4873-968d-a648d478eb25_ContentBits">
    <vt:lpwstr>2</vt:lpwstr>
  </property>
</Properties>
</file>